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9960"/>
  </bookViews>
  <sheets>
    <sheet name="공고" sheetId="4" r:id="rId1"/>
    <sheet name="경기다사모" sheetId="1" r:id="rId2"/>
    <sheet name="새봄" sheetId="2" r:id="rId3"/>
    <sheet name="서희" sheetId="3" r:id="rId4"/>
  </sheets>
  <calcPr calcId="125725"/>
</workbook>
</file>

<file path=xl/calcChain.xml><?xml version="1.0" encoding="utf-8"?>
<calcChain xmlns="http://schemas.openxmlformats.org/spreadsheetml/2006/main">
  <c r="G54" i="1"/>
  <c r="F53"/>
  <c r="F52"/>
  <c r="F51"/>
  <c r="F50"/>
  <c r="G53" s="1"/>
  <c r="G55" s="1"/>
  <c r="F47"/>
  <c r="F46"/>
  <c r="G48" s="1"/>
  <c r="F45"/>
  <c r="F44"/>
  <c r="G45" s="1"/>
  <c r="F43"/>
  <c r="F41"/>
  <c r="F40"/>
  <c r="G33"/>
  <c r="G30"/>
  <c r="G29"/>
  <c r="G27"/>
  <c r="G25"/>
  <c r="G24"/>
  <c r="G19"/>
  <c r="G15"/>
  <c r="G11"/>
  <c r="G31" s="1"/>
  <c r="G6"/>
  <c r="E8" i="2" l="1"/>
  <c r="D8" s="1"/>
  <c r="G43" i="1"/>
  <c r="G49" s="1"/>
  <c r="G56" s="1"/>
  <c r="E13" i="2" l="1"/>
  <c r="D13" s="1"/>
  <c r="E12"/>
  <c r="D12" s="1"/>
  <c r="E11"/>
  <c r="D11" s="1"/>
  <c r="E10"/>
  <c r="D10" s="1"/>
  <c r="E9"/>
  <c r="D9" s="1"/>
  <c r="G7"/>
  <c r="G6" s="1"/>
  <c r="F7"/>
  <c r="H6"/>
  <c r="F6" l="1"/>
  <c r="E7"/>
  <c r="E6" l="1"/>
  <c r="D6" s="1"/>
  <c r="D7"/>
</calcChain>
</file>

<file path=xl/sharedStrings.xml><?xml version="1.0" encoding="utf-8"?>
<sst xmlns="http://schemas.openxmlformats.org/spreadsheetml/2006/main" count="539" uniqueCount="314">
  <si>
    <t>관</t>
    <phoneticPr fontId="2" type="noConversion"/>
  </si>
  <si>
    <t>항</t>
    <phoneticPr fontId="2" type="noConversion"/>
  </si>
  <si>
    <t>목</t>
    <phoneticPr fontId="2" type="noConversion"/>
  </si>
  <si>
    <t>세목</t>
    <phoneticPr fontId="2" type="noConversion"/>
  </si>
  <si>
    <t>산출근거</t>
    <phoneticPr fontId="2" type="noConversion"/>
  </si>
  <si>
    <t>산출액</t>
    <phoneticPr fontId="2" type="noConversion"/>
  </si>
  <si>
    <t>소계</t>
    <phoneticPr fontId="2" type="noConversion"/>
  </si>
  <si>
    <t>사업비</t>
    <phoneticPr fontId="2" type="noConversion"/>
  </si>
  <si>
    <t>인건비</t>
    <phoneticPr fontId="2" type="noConversion"/>
  </si>
  <si>
    <t>급여</t>
    <phoneticPr fontId="2" type="noConversion"/>
  </si>
  <si>
    <t>직원5인 급여</t>
    <phoneticPr fontId="2" type="noConversion"/>
  </si>
  <si>
    <t>직원5인 4대보험</t>
    <phoneticPr fontId="2" type="noConversion"/>
  </si>
  <si>
    <t>직원5인 퇴직금</t>
    <phoneticPr fontId="2" type="noConversion"/>
  </si>
  <si>
    <t>소 계</t>
    <phoneticPr fontId="2" type="noConversion"/>
  </si>
  <si>
    <t>2013년 보조금 예산(관리운영비 및 프로그램운영비)</t>
    <phoneticPr fontId="2" type="noConversion"/>
  </si>
  <si>
    <t>관</t>
    <phoneticPr fontId="2" type="noConversion"/>
  </si>
  <si>
    <t>항</t>
    <phoneticPr fontId="2" type="noConversion"/>
  </si>
  <si>
    <t>세목</t>
    <phoneticPr fontId="2" type="noConversion"/>
  </si>
  <si>
    <t>사무비</t>
    <phoneticPr fontId="2" type="noConversion"/>
  </si>
  <si>
    <t>업무추진비</t>
    <phoneticPr fontId="2" type="noConversion"/>
  </si>
  <si>
    <t>기관운영비</t>
    <phoneticPr fontId="2" type="noConversion"/>
  </si>
  <si>
    <t>회의비</t>
    <phoneticPr fontId="2" type="noConversion"/>
  </si>
  <si>
    <t>운영비</t>
    <phoneticPr fontId="2" type="noConversion"/>
  </si>
  <si>
    <t>공공요금</t>
    <phoneticPr fontId="2" type="noConversion"/>
  </si>
  <si>
    <t>전기</t>
    <phoneticPr fontId="2" type="noConversion"/>
  </si>
  <si>
    <t>150000원*10월</t>
    <phoneticPr fontId="2" type="noConversion"/>
  </si>
  <si>
    <t>전화</t>
    <phoneticPr fontId="2" type="noConversion"/>
  </si>
  <si>
    <t>50000원*12월</t>
    <phoneticPr fontId="2" type="noConversion"/>
  </si>
  <si>
    <t>신문</t>
    <phoneticPr fontId="2" type="noConversion"/>
  </si>
  <si>
    <t>15000원*12월</t>
    <phoneticPr fontId="2" type="noConversion"/>
  </si>
  <si>
    <t>인터넷</t>
    <phoneticPr fontId="2" type="noConversion"/>
  </si>
  <si>
    <t>23000원*12월</t>
    <phoneticPr fontId="2" type="noConversion"/>
  </si>
  <si>
    <t>제세공과금</t>
    <phoneticPr fontId="2" type="noConversion"/>
  </si>
  <si>
    <t>자동차보험</t>
    <phoneticPr fontId="2" type="noConversion"/>
  </si>
  <si>
    <t>1506000원</t>
    <phoneticPr fontId="2" type="noConversion"/>
  </si>
  <si>
    <t>자동차세</t>
    <phoneticPr fontId="2" type="noConversion"/>
  </si>
  <si>
    <t>456000원</t>
    <phoneticPr fontId="2" type="noConversion"/>
  </si>
  <si>
    <t>화재보험</t>
    <phoneticPr fontId="2" type="noConversion"/>
  </si>
  <si>
    <t>180000원</t>
    <phoneticPr fontId="2" type="noConversion"/>
  </si>
  <si>
    <t>협회비</t>
    <phoneticPr fontId="2" type="noConversion"/>
  </si>
  <si>
    <t>880000원</t>
    <phoneticPr fontId="2" type="noConversion"/>
  </si>
  <si>
    <t>기타운영비</t>
    <phoneticPr fontId="2" type="noConversion"/>
  </si>
  <si>
    <t>무인경비</t>
    <phoneticPr fontId="2" type="noConversion"/>
  </si>
  <si>
    <t>100000원*12월</t>
    <phoneticPr fontId="2" type="noConversion"/>
  </si>
  <si>
    <t>지문인식기</t>
    <phoneticPr fontId="2" type="noConversion"/>
  </si>
  <si>
    <t>44000원*12월</t>
    <phoneticPr fontId="2" type="noConversion"/>
  </si>
  <si>
    <t>팩스,프린트대여료</t>
    <phoneticPr fontId="2" type="noConversion"/>
  </si>
  <si>
    <t>건물관리</t>
    <phoneticPr fontId="2" type="noConversion"/>
  </si>
  <si>
    <t>80000원*12월</t>
    <phoneticPr fontId="2" type="noConversion"/>
  </si>
  <si>
    <t>홈페이지관리비</t>
    <phoneticPr fontId="2" type="noConversion"/>
  </si>
  <si>
    <t>99000원*12월</t>
    <phoneticPr fontId="2" type="noConversion"/>
  </si>
  <si>
    <t>여비</t>
    <phoneticPr fontId="2" type="noConversion"/>
  </si>
  <si>
    <t>출장비</t>
    <phoneticPr fontId="2" type="noConversion"/>
  </si>
  <si>
    <t>300000원*12월</t>
    <phoneticPr fontId="2" type="noConversion"/>
  </si>
  <si>
    <t>교육훈련비</t>
    <phoneticPr fontId="2" type="noConversion"/>
  </si>
  <si>
    <t>직원교육비</t>
    <phoneticPr fontId="2" type="noConversion"/>
  </si>
  <si>
    <t>200000원*5인</t>
    <phoneticPr fontId="2" type="noConversion"/>
  </si>
  <si>
    <t>내부강사교육비</t>
    <phoneticPr fontId="2" type="noConversion"/>
  </si>
  <si>
    <t>차량비</t>
    <phoneticPr fontId="2" type="noConversion"/>
  </si>
  <si>
    <t>유류비</t>
    <phoneticPr fontId="2" type="noConversion"/>
  </si>
  <si>
    <t>300000원*10월</t>
    <phoneticPr fontId="2" type="noConversion"/>
  </si>
  <si>
    <t>정비</t>
    <phoneticPr fontId="2" type="noConversion"/>
  </si>
  <si>
    <t>수용비</t>
    <phoneticPr fontId="2" type="noConversion"/>
  </si>
  <si>
    <t>소  계</t>
    <phoneticPr fontId="2" type="noConversion"/>
  </si>
  <si>
    <t>사업비</t>
    <phoneticPr fontId="2" type="noConversion"/>
  </si>
  <si>
    <t>프로그램  운영비</t>
    <phoneticPr fontId="2" type="noConversion"/>
  </si>
  <si>
    <t>재활프로그램비</t>
    <phoneticPr fontId="2" type="noConversion"/>
  </si>
  <si>
    <t>직업재활프로그램</t>
    <phoneticPr fontId="2" type="noConversion"/>
  </si>
  <si>
    <t>총  액</t>
    <phoneticPr fontId="2" type="noConversion"/>
  </si>
  <si>
    <t>2013년 후원금 예산</t>
    <phoneticPr fontId="2" type="noConversion"/>
  </si>
  <si>
    <t>핸드폰</t>
    <phoneticPr fontId="2" type="noConversion"/>
  </si>
  <si>
    <t>홍보</t>
    <phoneticPr fontId="2" type="noConversion"/>
  </si>
  <si>
    <t>아름다운동행책자</t>
    <phoneticPr fontId="2" type="noConversion"/>
  </si>
  <si>
    <t>CMS, 금융결제원</t>
    <phoneticPr fontId="2" type="noConversion"/>
  </si>
  <si>
    <t>사무용품 외</t>
    <phoneticPr fontId="2" type="noConversion"/>
  </si>
  <si>
    <t>소   계</t>
    <phoneticPr fontId="2" type="noConversion"/>
  </si>
  <si>
    <t>강사비</t>
    <phoneticPr fontId="2" type="noConversion"/>
  </si>
  <si>
    <t>단주한마당</t>
    <phoneticPr fontId="2" type="noConversion"/>
  </si>
  <si>
    <t>무주여행</t>
    <phoneticPr fontId="2" type="noConversion"/>
  </si>
  <si>
    <t>총   계</t>
    <phoneticPr fontId="2" type="noConversion"/>
  </si>
  <si>
    <t>2013년도 자부담 예산</t>
    <phoneticPr fontId="2" type="noConversion"/>
  </si>
  <si>
    <t>인건비</t>
  </si>
  <si>
    <t>수당</t>
    <phoneticPr fontId="2" type="noConversion"/>
  </si>
  <si>
    <t>명절수당</t>
    <phoneticPr fontId="2" type="noConversion"/>
  </si>
  <si>
    <t>50,000*5인*2</t>
    <phoneticPr fontId="2" type="noConversion"/>
  </si>
  <si>
    <t>재산  조성비</t>
    <phoneticPr fontId="2" type="noConversion"/>
  </si>
  <si>
    <t>시설비</t>
    <phoneticPr fontId="2" type="noConversion"/>
  </si>
  <si>
    <t>자산취득비</t>
    <phoneticPr fontId="2" type="noConversion"/>
  </si>
  <si>
    <t>환경개선</t>
    <phoneticPr fontId="2" type="noConversion"/>
  </si>
  <si>
    <t>교육비</t>
    <phoneticPr fontId="2" type="noConversion"/>
  </si>
  <si>
    <t>내부교육</t>
    <phoneticPr fontId="2" type="noConversion"/>
  </si>
  <si>
    <t>600000원</t>
    <phoneticPr fontId="2" type="noConversion"/>
  </si>
  <si>
    <t>프로그램운영비</t>
  </si>
  <si>
    <t>직업재활프로그램비</t>
    <phoneticPr fontId="2" type="noConversion"/>
  </si>
  <si>
    <t>활동지원비</t>
    <phoneticPr fontId="2" type="noConversion"/>
  </si>
  <si>
    <t>총  계</t>
    <phoneticPr fontId="2" type="noConversion"/>
  </si>
  <si>
    <t>과    목</t>
  </si>
  <si>
    <t>전년도예산액</t>
  </si>
  <si>
    <t>당초예산액</t>
  </si>
  <si>
    <t>증    감</t>
  </si>
  <si>
    <t>산출근거</t>
  </si>
  <si>
    <t>관</t>
  </si>
  <si>
    <t>항</t>
  </si>
  <si>
    <t>목</t>
  </si>
  <si>
    <t>세    목</t>
  </si>
  <si>
    <t>입소자부담금수입</t>
  </si>
  <si>
    <t>입소비용수입</t>
  </si>
  <si>
    <t>입소비수입</t>
  </si>
  <si>
    <t/>
  </si>
  <si>
    <t>보조금수입</t>
  </si>
  <si>
    <t>사무비</t>
  </si>
  <si>
    <t>인건비 - 시설</t>
  </si>
  <si>
    <t>관리운영비</t>
  </si>
  <si>
    <t>운영비 - 시설</t>
  </si>
  <si>
    <t>특수근무수당등</t>
  </si>
  <si>
    <t>특수근무수당 등</t>
  </si>
  <si>
    <t>지방자치보조금 - 시설</t>
  </si>
  <si>
    <t>프로그램비</t>
  </si>
  <si>
    <t>이월금</t>
  </si>
  <si>
    <t>전년도이월금</t>
  </si>
  <si>
    <t>전년도이월금 - 시설</t>
  </si>
  <si>
    <t>잡수입</t>
  </si>
  <si>
    <t>기타잡수입</t>
  </si>
  <si>
    <t>기타잡수입 - 시설</t>
  </si>
  <si>
    <t>후원금</t>
  </si>
  <si>
    <t>비지정후원금</t>
  </si>
  <si>
    <t>세입계</t>
  </si>
  <si>
    <t>급여</t>
  </si>
  <si>
    <t>본봉, 관리인</t>
  </si>
  <si>
    <t>본봉   원장</t>
  </si>
  <si>
    <t>우수시설성과금,원장</t>
  </si>
  <si>
    <t>우수시설성과금,지도원</t>
  </si>
  <si>
    <t>상여</t>
  </si>
  <si>
    <t>정근수당, 원장</t>
  </si>
  <si>
    <t>정근수당   보조원</t>
  </si>
  <si>
    <t>기말수당,  원장</t>
  </si>
  <si>
    <t>기말수당,  보조원</t>
  </si>
  <si>
    <t>일용잡급</t>
  </si>
  <si>
    <t>일용잡급 - 시설</t>
  </si>
  <si>
    <t>제수당</t>
  </si>
  <si>
    <t>가계지원비, 지도원</t>
  </si>
  <si>
    <t>특수근무수당,보조원</t>
  </si>
  <si>
    <t>특수근무수당,원장</t>
  </si>
  <si>
    <t>생활지도원수당</t>
  </si>
  <si>
    <t>가계지원비, 원장</t>
  </si>
  <si>
    <t>가족수당, 지도원</t>
  </si>
  <si>
    <t>가계보조수당, 지도원</t>
  </si>
  <si>
    <t>교통급식비, 지도원</t>
  </si>
  <si>
    <t>명절휴가비, 지도원</t>
  </si>
  <si>
    <t>가계보조수당, 원장</t>
  </si>
  <si>
    <t>교통급식비, 원장</t>
  </si>
  <si>
    <t>장기근속수당, 원장</t>
  </si>
  <si>
    <t>명절휴가비, 원장</t>
  </si>
  <si>
    <t>가족수당, 원장</t>
  </si>
  <si>
    <t>퇴직금 및 퇴직적립</t>
  </si>
  <si>
    <t>퇴직금, 원장</t>
  </si>
  <si>
    <t>퇴직금, 보조원</t>
  </si>
  <si>
    <t>퇴직금,원장</t>
  </si>
  <si>
    <t>퇴직금, 생활지도원</t>
  </si>
  <si>
    <t>사회보험부담비용</t>
  </si>
  <si>
    <t>국민연금, 원장</t>
  </si>
  <si>
    <t>건강보험, 원장</t>
  </si>
  <si>
    <t>국민연금, 지도원</t>
  </si>
  <si>
    <t>건강보험 ,지도원</t>
  </si>
  <si>
    <t>고용보험, 지도원</t>
  </si>
  <si>
    <t>산재보험</t>
  </si>
  <si>
    <t>기타후생경비</t>
  </si>
  <si>
    <t>기타후생경비 - 시설</t>
  </si>
  <si>
    <t>업무추진비</t>
  </si>
  <si>
    <t>기관운영비</t>
  </si>
  <si>
    <t>직책보조비</t>
  </si>
  <si>
    <t>회의비</t>
  </si>
  <si>
    <t>직원교육비</t>
  </si>
  <si>
    <t>운영비</t>
  </si>
  <si>
    <t>여비</t>
  </si>
  <si>
    <t>수용비및 수수료</t>
  </si>
  <si>
    <t>수용비 및 수수료</t>
  </si>
  <si>
    <t>공공요금</t>
  </si>
  <si>
    <t>유선방송</t>
  </si>
  <si>
    <t>가스요금</t>
  </si>
  <si>
    <t>전화요금</t>
  </si>
  <si>
    <t>상하수도료</t>
  </si>
  <si>
    <t>전기요금</t>
  </si>
  <si>
    <t>신문대금</t>
  </si>
  <si>
    <t>제세공과금</t>
  </si>
  <si>
    <t>차량비</t>
  </si>
  <si>
    <t>기타운영비</t>
  </si>
  <si>
    <t>기타운영비 - 시설</t>
  </si>
  <si>
    <t>재산조성비</t>
  </si>
  <si>
    <t>시설비</t>
  </si>
  <si>
    <t>자산취득비</t>
  </si>
  <si>
    <t>시설장비유지비</t>
  </si>
  <si>
    <t>사업비</t>
  </si>
  <si>
    <t>부식비보조</t>
  </si>
  <si>
    <t>수용기관경비</t>
  </si>
  <si>
    <t>피복비</t>
  </si>
  <si>
    <t>구료비</t>
  </si>
  <si>
    <t>위로금</t>
  </si>
  <si>
    <t>직업재활비</t>
  </si>
  <si>
    <t>직업재활비 - 시설</t>
  </si>
  <si>
    <t>자활사업비</t>
  </si>
  <si>
    <t>자활사업비 - 시설</t>
  </si>
  <si>
    <t>주부식비</t>
  </si>
  <si>
    <t>연료비</t>
  </si>
  <si>
    <t>난방비</t>
  </si>
  <si>
    <t>취사연료비</t>
  </si>
  <si>
    <t>화재보험</t>
  </si>
  <si>
    <t>월동대책비</t>
  </si>
  <si>
    <t>동내의</t>
  </si>
  <si>
    <t>특별위로금</t>
  </si>
  <si>
    <t>교육비</t>
  </si>
  <si>
    <t>수업료</t>
  </si>
  <si>
    <t>수업료 - 시설</t>
  </si>
  <si>
    <t>학용품비</t>
  </si>
  <si>
    <t>학용품비 - 시설</t>
  </si>
  <si>
    <t>도서구입비</t>
  </si>
  <si>
    <t>도서구입비 - 시설</t>
  </si>
  <si>
    <t>교통비</t>
  </si>
  <si>
    <t>교통비 - 시설</t>
  </si>
  <si>
    <t>급식비</t>
  </si>
  <si>
    <t>급식비 - 시설</t>
  </si>
  <si>
    <t>학습지원비</t>
  </si>
  <si>
    <t>학습지원비 - 시설</t>
  </si>
  <si>
    <t>수학여행비</t>
  </si>
  <si>
    <t>수학여행비 - 시설</t>
  </si>
  <si>
    <t>교복비</t>
  </si>
  <si>
    <t>교복비 - 시설</t>
  </si>
  <si>
    <t>이미용비</t>
  </si>
  <si>
    <t>이미용비 - 시설</t>
  </si>
  <si>
    <t>기타교육비</t>
  </si>
  <si>
    <t>기타교육비 - 시설</t>
  </si>
  <si>
    <t>의료재활사업비</t>
  </si>
  <si>
    <t>의료재활사업비 - 시설</t>
  </si>
  <si>
    <t>사회심리재활사업비</t>
  </si>
  <si>
    <t>사회심리재활사업비 - 시설</t>
  </si>
  <si>
    <t>교육재활사업비</t>
  </si>
  <si>
    <t>교육재활사업비 - 시설</t>
  </si>
  <si>
    <t>직업재활사업비</t>
  </si>
  <si>
    <t>직업재활사업비 - 시설</t>
  </si>
  <si>
    <t>기타사업비</t>
  </si>
  <si>
    <t>기타사업비 - 시설</t>
  </si>
  <si>
    <t>공동캠프</t>
  </si>
  <si>
    <t>원예요법</t>
  </si>
  <si>
    <t>여가활동비</t>
  </si>
  <si>
    <t>특별사업비</t>
  </si>
  <si>
    <t>환경개선사업비</t>
  </si>
  <si>
    <t>건강진단비</t>
  </si>
  <si>
    <t>여가활동프로그램비</t>
  </si>
  <si>
    <t>물자절약프로그램비</t>
  </si>
  <si>
    <t>원예활동</t>
  </si>
  <si>
    <t>일일생활향상프로그램</t>
  </si>
  <si>
    <t>지역사회참여프로그램</t>
  </si>
  <si>
    <t>생일잔치프로그램</t>
  </si>
  <si>
    <t>설추석명절프로그램비</t>
  </si>
  <si>
    <t>연합행사프로그램비</t>
  </si>
  <si>
    <t>전출금</t>
  </si>
  <si>
    <t>법인회계전출금</t>
  </si>
  <si>
    <t>법인회계전출금 - 시설</t>
  </si>
  <si>
    <t>과년도지출</t>
  </si>
  <si>
    <t>과년도지출 - 시설</t>
  </si>
  <si>
    <t>부채상환금</t>
  </si>
  <si>
    <t>원금상환금</t>
  </si>
  <si>
    <t>원금상환금 - 시설</t>
  </si>
  <si>
    <t>이자지불금</t>
  </si>
  <si>
    <t>이자지불금 - 시설</t>
  </si>
  <si>
    <t>잡지출</t>
  </si>
  <si>
    <t>잡지출 - 시설</t>
  </si>
  <si>
    <t>예비비</t>
  </si>
  <si>
    <t>예비비 - 시설</t>
  </si>
  <si>
    <t>지정후원금</t>
  </si>
  <si>
    <t>지정후원금-시설</t>
  </si>
  <si>
    <t>보조금반환</t>
  </si>
  <si>
    <t>보조금반환-시설</t>
  </si>
  <si>
    <t>세출계</t>
  </si>
  <si>
    <t>새봄사회복귀시설 2013년  예산계획안</t>
    <phoneticPr fontId="10" type="noConversion"/>
  </si>
  <si>
    <t>계</t>
    <phoneticPr fontId="10" type="noConversion"/>
  </si>
  <si>
    <t>국고보조</t>
    <phoneticPr fontId="10" type="noConversion"/>
  </si>
  <si>
    <t>자부담</t>
    <phoneticPr fontId="10" type="noConversion"/>
  </si>
  <si>
    <t>후원금</t>
    <phoneticPr fontId="10" type="noConversion"/>
  </si>
  <si>
    <t>소계</t>
    <phoneticPr fontId="10" type="noConversion"/>
  </si>
  <si>
    <t>총 계</t>
    <phoneticPr fontId="10" type="noConversion"/>
  </si>
  <si>
    <t>사무비</t>
    <phoneticPr fontId="10" type="noConversion"/>
  </si>
  <si>
    <t>인건비</t>
    <phoneticPr fontId="10" type="noConversion"/>
  </si>
  <si>
    <t>급  여</t>
    <phoneticPr fontId="10" type="noConversion"/>
  </si>
  <si>
    <t>사회부담금</t>
    <phoneticPr fontId="10" type="noConversion"/>
  </si>
  <si>
    <t>시간외 근무수당</t>
    <phoneticPr fontId="10" type="noConversion"/>
  </si>
  <si>
    <t>퇴직적립금</t>
    <phoneticPr fontId="10" type="noConversion"/>
  </si>
  <si>
    <t>관리운영비</t>
    <phoneticPr fontId="10" type="noConversion"/>
  </si>
  <si>
    <t>사업비</t>
    <phoneticPr fontId="10" type="noConversion"/>
  </si>
  <si>
    <t>제 2013-  호</t>
    <phoneticPr fontId="10" type="noConversion"/>
  </si>
  <si>
    <t>붙임과 같이 공고합니다</t>
    <phoneticPr fontId="10" type="noConversion"/>
  </si>
  <si>
    <t>종   류</t>
    <phoneticPr fontId="10" type="noConversion"/>
  </si>
  <si>
    <t>명    칭</t>
    <phoneticPr fontId="10" type="noConversion"/>
  </si>
  <si>
    <t>소    재    지</t>
    <phoneticPr fontId="10" type="noConversion"/>
  </si>
  <si>
    <t>대표자</t>
    <phoneticPr fontId="10" type="noConversion"/>
  </si>
  <si>
    <t>비 고</t>
    <phoneticPr fontId="10" type="noConversion"/>
  </si>
  <si>
    <t>2013년   4월    일</t>
    <phoneticPr fontId="10" type="noConversion"/>
  </si>
  <si>
    <r>
      <t xml:space="preserve">사회복지법인 및 사회복지시설 재무·회계규칙 제10조 </t>
    </r>
    <r>
      <rPr>
        <b/>
        <sz val="14"/>
        <rFont val="굴림체"/>
        <family val="3"/>
        <charset val="129"/>
      </rPr>
      <t xml:space="preserve">규정에 의하여  </t>
    </r>
    <phoneticPr fontId="10" type="noConversion"/>
  </si>
  <si>
    <t>수원시 팔달구 동말로 47번길 33-1</t>
    <phoneticPr fontId="2" type="noConversion"/>
  </si>
  <si>
    <t>홍은숙</t>
    <phoneticPr fontId="10" type="noConversion"/>
  </si>
  <si>
    <t>서    희</t>
    <phoneticPr fontId="2" type="noConversion"/>
  </si>
  <si>
    <t>경기다사모</t>
    <phoneticPr fontId="2" type="noConversion"/>
  </si>
  <si>
    <t>수원시 팔달구 매산로3가 43-1</t>
    <phoneticPr fontId="2" type="noConversion"/>
  </si>
  <si>
    <t>이미형</t>
    <phoneticPr fontId="10" type="noConversion"/>
  </si>
  <si>
    <t>새   봄</t>
    <phoneticPr fontId="2" type="noConversion"/>
  </si>
  <si>
    <t>수원시 인계동 950-14번지 203</t>
    <phoneticPr fontId="2" type="noConversion"/>
  </si>
  <si>
    <t>김경희</t>
    <phoneticPr fontId="10" type="noConversion"/>
  </si>
  <si>
    <t>정신사회
복귀시설</t>
    <phoneticPr fontId="2" type="noConversion"/>
  </si>
  <si>
    <t>2013년도 팔달구 사회복귀시설 예산 공고</t>
    <phoneticPr fontId="10" type="noConversion"/>
  </si>
  <si>
    <r>
      <t xml:space="preserve">   팔달구 사회복귀시설 </t>
    </r>
    <r>
      <rPr>
        <b/>
        <sz val="14"/>
        <rFont val="HY헤드라인M"/>
        <family val="1"/>
        <charset val="129"/>
      </rPr>
      <t>「2013년도 예산내역」을</t>
    </r>
    <phoneticPr fontId="10" type="noConversion"/>
  </si>
  <si>
    <t>2013년도 예산내역(경기다사모)</t>
    <phoneticPr fontId="2" type="noConversion"/>
  </si>
  <si>
    <t>2013년도 예산내역(새 봄 )</t>
    <phoneticPr fontId="2" type="noConversion"/>
  </si>
  <si>
    <t>2013년도 예산내역(서  희)</t>
    <phoneticPr fontId="2" type="noConversion"/>
  </si>
  <si>
    <t>팔 달 구 보 건 소 장</t>
    <phoneticPr fontId="10" type="noConversion"/>
  </si>
</sst>
</file>

<file path=xl/styles.xml><?xml version="1.0" encoding="utf-8"?>
<styleSheet xmlns="http://schemas.openxmlformats.org/spreadsheetml/2006/main">
  <numFmts count="2">
    <numFmt numFmtId="176" formatCode="#,##0_);[Red]\(#,##0\)"/>
    <numFmt numFmtId="177" formatCode="#,##0_ "/>
  </numFmts>
  <fonts count="19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B05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rgb="FF286892"/>
      <name val="굴림"/>
      <family val="3"/>
      <charset val="129"/>
    </font>
    <font>
      <sz val="9"/>
      <color theme="1"/>
      <name val="굴림"/>
      <family val="3"/>
      <charset val="129"/>
    </font>
    <font>
      <sz val="11"/>
      <color theme="1"/>
      <name val="Default"/>
      <family val="2"/>
    </font>
    <font>
      <b/>
      <sz val="9"/>
      <color theme="1"/>
      <name val="굴림"/>
      <family val="3"/>
      <charset val="129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18"/>
      <name val="돋움"/>
      <family val="3"/>
      <charset val="129"/>
    </font>
    <font>
      <b/>
      <sz val="14"/>
      <name val="돋움"/>
      <family val="3"/>
      <charset val="129"/>
    </font>
    <font>
      <b/>
      <sz val="14"/>
      <name val="HY헤드라인M"/>
      <family val="1"/>
      <charset val="129"/>
    </font>
    <font>
      <b/>
      <sz val="14"/>
      <name val="굴림체"/>
      <family val="3"/>
      <charset val="129"/>
    </font>
    <font>
      <sz val="12"/>
      <name val="돋움"/>
      <family val="3"/>
      <charset val="129"/>
    </font>
    <font>
      <b/>
      <sz val="24"/>
      <name val="돋움"/>
      <family val="3"/>
      <charset val="129"/>
    </font>
    <font>
      <b/>
      <sz val="16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D5DEE3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3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vertical="center"/>
    </xf>
    <xf numFmtId="176" fontId="0" fillId="0" borderId="1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3" fillId="0" borderId="5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176" fontId="0" fillId="0" borderId="6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7" xfId="0" applyNumberFormat="1" applyBorder="1">
      <alignment vertical="center"/>
    </xf>
    <xf numFmtId="176" fontId="0" fillId="0" borderId="8" xfId="0" applyNumberFormat="1" applyBorder="1" applyAlignment="1">
      <alignment horizontal="right" vertical="center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2" xfId="0" applyNumberFormat="1" applyBorder="1" applyAlignment="1">
      <alignment horizontal="right" vertical="center"/>
    </xf>
    <xf numFmtId="176" fontId="0" fillId="0" borderId="2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1" xfId="0" applyNumberFormat="1" applyBorder="1" applyAlignment="1">
      <alignment horizontal="right" vertical="center"/>
    </xf>
    <xf numFmtId="176" fontId="0" fillId="0" borderId="6" xfId="0" applyNumberFormat="1" applyBorder="1">
      <alignment vertical="center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176" fontId="4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3" fillId="0" borderId="7" xfId="0" applyNumberFormat="1" applyFont="1" applyBorder="1">
      <alignment vertical="center"/>
    </xf>
    <xf numFmtId="176" fontId="0" fillId="0" borderId="14" xfId="0" applyNumberFormat="1" applyBorder="1">
      <alignment vertical="center"/>
    </xf>
    <xf numFmtId="176" fontId="4" fillId="0" borderId="9" xfId="0" applyNumberFormat="1" applyFont="1" applyBorder="1">
      <alignment vertical="center"/>
    </xf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shrinkToFit="1"/>
    </xf>
    <xf numFmtId="49" fontId="5" fillId="2" borderId="19" xfId="0" applyNumberFormat="1" applyFont="1" applyFill="1" applyBorder="1" applyAlignment="1">
      <alignment horizontal="center" vertical="center" wrapText="1"/>
    </xf>
    <xf numFmtId="49" fontId="6" fillId="0" borderId="20" xfId="0" applyNumberFormat="1" applyFont="1" applyBorder="1" applyAlignment="1">
      <alignment horizontal="left" vertical="center" wrapText="1"/>
    </xf>
    <xf numFmtId="49" fontId="7" fillId="0" borderId="20" xfId="0" applyNumberFormat="1" applyFont="1" applyBorder="1" applyAlignment="1">
      <alignment horizontal="left" vertical="center" wrapText="1"/>
    </xf>
    <xf numFmtId="177" fontId="7" fillId="0" borderId="20" xfId="0" applyNumberFormat="1" applyFont="1" applyBorder="1" applyAlignment="1">
      <alignment horizontal="right" vertical="center" wrapText="1"/>
    </xf>
    <xf numFmtId="49" fontId="6" fillId="3" borderId="21" xfId="0" applyNumberFormat="1" applyFont="1" applyFill="1" applyBorder="1" applyAlignment="1">
      <alignment horizontal="left" vertical="center" wrapText="1"/>
    </xf>
    <xf numFmtId="49" fontId="6" fillId="3" borderId="19" xfId="0" applyNumberFormat="1" applyFont="1" applyFill="1" applyBorder="1" applyAlignment="1">
      <alignment horizontal="left" vertical="center" wrapText="1"/>
    </xf>
    <xf numFmtId="49" fontId="7" fillId="3" borderId="19" xfId="0" applyNumberFormat="1" applyFont="1" applyFill="1" applyBorder="1" applyAlignment="1">
      <alignment horizontal="left" vertical="center" wrapText="1"/>
    </xf>
    <xf numFmtId="177" fontId="7" fillId="3" borderId="19" xfId="0" applyNumberFormat="1" applyFont="1" applyFill="1" applyBorder="1" applyAlignment="1">
      <alignment horizontal="righ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49" fontId="6" fillId="0" borderId="19" xfId="0" applyNumberFormat="1" applyFont="1" applyBorder="1" applyAlignment="1">
      <alignment horizontal="left" vertical="center" wrapText="1"/>
    </xf>
    <xf numFmtId="49" fontId="7" fillId="0" borderId="19" xfId="0" applyNumberFormat="1" applyFont="1" applyBorder="1" applyAlignment="1">
      <alignment horizontal="left" vertical="center" wrapText="1"/>
    </xf>
    <xf numFmtId="177" fontId="7" fillId="0" borderId="19" xfId="0" applyNumberFormat="1" applyFont="1" applyBorder="1" applyAlignment="1">
      <alignment horizontal="right" vertical="center" wrapText="1"/>
    </xf>
    <xf numFmtId="0" fontId="6" fillId="3" borderId="21" xfId="0" applyFont="1" applyFill="1" applyBorder="1" applyAlignment="1">
      <alignment horizontal="left" vertical="center" wrapText="1"/>
    </xf>
    <xf numFmtId="49" fontId="8" fillId="0" borderId="19" xfId="0" applyNumberFormat="1" applyFont="1" applyBorder="1" applyAlignment="1">
      <alignment horizontal="left" vertical="center" wrapText="1"/>
    </xf>
    <xf numFmtId="177" fontId="8" fillId="0" borderId="19" xfId="0" applyNumberFormat="1" applyFont="1" applyBorder="1" applyAlignment="1">
      <alignment horizontal="right" vertical="center" wrapText="1"/>
    </xf>
    <xf numFmtId="49" fontId="6" fillId="0" borderId="21" xfId="0" applyNumberFormat="1" applyFont="1" applyBorder="1" applyAlignment="1">
      <alignment horizontal="left" vertical="center" wrapText="1"/>
    </xf>
    <xf numFmtId="0" fontId="6" fillId="3" borderId="19" xfId="0" applyFont="1" applyFill="1" applyBorder="1" applyAlignment="1">
      <alignment horizontal="left" vertical="center" wrapText="1"/>
    </xf>
    <xf numFmtId="49" fontId="8" fillId="3" borderId="19" xfId="0" applyNumberFormat="1" applyFont="1" applyFill="1" applyBorder="1" applyAlignment="1">
      <alignment horizontal="left" vertical="center" wrapText="1"/>
    </xf>
    <xf numFmtId="177" fontId="8" fillId="3" borderId="19" xfId="0" applyNumberFormat="1" applyFont="1" applyFill="1" applyBorder="1" applyAlignment="1">
      <alignment horizontal="right" vertical="center" wrapText="1"/>
    </xf>
    <xf numFmtId="177" fontId="0" fillId="0" borderId="0" xfId="0" applyNumberFormat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177" fontId="11" fillId="0" borderId="31" xfId="0" applyNumberFormat="1" applyFont="1" applyBorder="1" applyAlignment="1">
      <alignment horizontal="center" vertical="center"/>
    </xf>
    <xf numFmtId="177" fontId="11" fillId="0" borderId="33" xfId="0" applyNumberFormat="1" applyFont="1" applyBorder="1" applyAlignment="1">
      <alignment horizontal="center" vertical="center"/>
    </xf>
    <xf numFmtId="177" fontId="11" fillId="5" borderId="38" xfId="0" applyNumberFormat="1" applyFont="1" applyFill="1" applyBorder="1" applyAlignment="1">
      <alignment horizontal="center" vertical="center"/>
    </xf>
    <xf numFmtId="177" fontId="11" fillId="5" borderId="36" xfId="0" applyNumberFormat="1" applyFont="1" applyFill="1" applyBorder="1" applyAlignment="1">
      <alignment horizontal="center" vertical="center"/>
    </xf>
    <xf numFmtId="177" fontId="11" fillId="5" borderId="37" xfId="0" applyNumberFormat="1" applyFont="1" applyFill="1" applyBorder="1" applyAlignment="1">
      <alignment horizontal="center" vertical="center"/>
    </xf>
    <xf numFmtId="177" fontId="11" fillId="5" borderId="39" xfId="0" applyNumberFormat="1" applyFont="1" applyFill="1" applyBorder="1" applyAlignment="1">
      <alignment horizontal="center" vertical="center"/>
    </xf>
    <xf numFmtId="177" fontId="11" fillId="8" borderId="41" xfId="0" applyNumberFormat="1" applyFont="1" applyFill="1" applyBorder="1" applyAlignment="1">
      <alignment horizontal="center" vertical="center"/>
    </xf>
    <xf numFmtId="177" fontId="11" fillId="8" borderId="42" xfId="0" applyNumberFormat="1" applyFont="1" applyFill="1" applyBorder="1" applyAlignment="1">
      <alignment horizontal="center" vertical="center"/>
    </xf>
    <xf numFmtId="177" fontId="11" fillId="8" borderId="43" xfId="0" applyNumberFormat="1" applyFont="1" applyFill="1" applyBorder="1" applyAlignment="1">
      <alignment horizontal="center" vertical="center"/>
    </xf>
    <xf numFmtId="177" fontId="11" fillId="8" borderId="44" xfId="0" applyNumberFormat="1" applyFont="1" applyFill="1" applyBorder="1" applyAlignment="1">
      <alignment horizontal="center" vertical="center"/>
    </xf>
    <xf numFmtId="177" fontId="11" fillId="0" borderId="43" xfId="0" applyNumberFormat="1" applyFont="1" applyFill="1" applyBorder="1" applyAlignment="1">
      <alignment horizontal="center" vertical="center"/>
    </xf>
    <xf numFmtId="177" fontId="11" fillId="0" borderId="41" xfId="0" applyNumberFormat="1" applyFont="1" applyBorder="1" applyAlignment="1">
      <alignment horizontal="center" vertical="center"/>
    </xf>
    <xf numFmtId="177" fontId="11" fillId="0" borderId="42" xfId="0" applyNumberFormat="1" applyFont="1" applyBorder="1" applyAlignment="1">
      <alignment horizontal="center" vertical="center"/>
    </xf>
    <xf numFmtId="177" fontId="11" fillId="0" borderId="44" xfId="0" applyNumberFormat="1" applyFont="1" applyBorder="1" applyAlignment="1">
      <alignment horizontal="center" vertical="center"/>
    </xf>
    <xf numFmtId="177" fontId="11" fillId="0" borderId="41" xfId="0" applyNumberFormat="1" applyFont="1" applyFill="1" applyBorder="1" applyAlignment="1">
      <alignment horizontal="center" vertical="center"/>
    </xf>
    <xf numFmtId="177" fontId="11" fillId="8" borderId="34" xfId="0" applyNumberFormat="1" applyFont="1" applyFill="1" applyBorder="1" applyAlignment="1">
      <alignment horizontal="center" vertical="center"/>
    </xf>
    <xf numFmtId="177" fontId="11" fillId="0" borderId="31" xfId="0" applyNumberFormat="1" applyFont="1" applyFill="1" applyBorder="1" applyAlignment="1">
      <alignment horizontal="center" vertical="center"/>
    </xf>
    <xf numFmtId="177" fontId="11" fillId="0" borderId="33" xfId="0" applyNumberFormat="1" applyFont="1" applyFill="1" applyBorder="1" applyAlignment="1">
      <alignment horizontal="center" vertical="center"/>
    </xf>
    <xf numFmtId="177" fontId="11" fillId="0" borderId="34" xfId="0" applyNumberFormat="1" applyFont="1" applyBorder="1" applyAlignment="1">
      <alignment horizontal="center" vertical="center"/>
    </xf>
    <xf numFmtId="177" fontId="11" fillId="0" borderId="35" xfId="0" applyNumberFormat="1" applyFon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7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6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1" fillId="4" borderId="0" xfId="0" applyNumberFormat="1" applyFont="1" applyFill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 wrapText="1"/>
    </xf>
    <xf numFmtId="176" fontId="0" fillId="0" borderId="8" xfId="0" applyNumberFormat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176" fontId="1" fillId="4" borderId="46" xfId="0" applyNumberFormat="1" applyFont="1" applyFill="1" applyBorder="1" applyAlignment="1">
      <alignment horizontal="center" vertical="center"/>
    </xf>
    <xf numFmtId="177" fontId="11" fillId="5" borderId="36" xfId="0" applyNumberFormat="1" applyFont="1" applyFill="1" applyBorder="1" applyAlignment="1">
      <alignment horizontal="center" vertical="center"/>
    </xf>
    <xf numFmtId="177" fontId="11" fillId="5" borderId="8" xfId="0" applyNumberFormat="1" applyFont="1" applyFill="1" applyBorder="1" applyAlignment="1">
      <alignment horizontal="center" vertical="center"/>
    </xf>
    <xf numFmtId="177" fontId="11" fillId="5" borderId="37" xfId="0" applyNumberFormat="1" applyFont="1" applyFill="1" applyBorder="1" applyAlignment="1">
      <alignment horizontal="center" vertical="center"/>
    </xf>
    <xf numFmtId="177" fontId="11" fillId="6" borderId="40" xfId="0" applyNumberFormat="1" applyFont="1" applyFill="1" applyBorder="1" applyAlignment="1">
      <alignment horizontal="center" vertical="center"/>
    </xf>
    <xf numFmtId="177" fontId="11" fillId="6" borderId="45" xfId="0" applyNumberFormat="1" applyFont="1" applyFill="1" applyBorder="1" applyAlignment="1">
      <alignment horizontal="center" vertical="center"/>
    </xf>
    <xf numFmtId="177" fontId="11" fillId="6" borderId="36" xfId="0" applyNumberFormat="1" applyFont="1" applyFill="1" applyBorder="1" applyAlignment="1">
      <alignment horizontal="center" vertical="center"/>
    </xf>
    <xf numFmtId="177" fontId="11" fillId="7" borderId="3" xfId="0" applyNumberFormat="1" applyFont="1" applyFill="1" applyBorder="1" applyAlignment="1">
      <alignment horizontal="center" vertical="center"/>
    </xf>
    <xf numFmtId="177" fontId="11" fillId="7" borderId="2" xfId="0" applyNumberFormat="1" applyFont="1" applyFill="1" applyBorder="1" applyAlignment="1">
      <alignment horizontal="center" vertical="center"/>
    </xf>
    <xf numFmtId="177" fontId="11" fillId="7" borderId="8" xfId="0" applyNumberFormat="1" applyFont="1" applyFill="1" applyBorder="1" applyAlignment="1">
      <alignment horizontal="center" vertical="center"/>
    </xf>
    <xf numFmtId="177" fontId="11" fillId="7" borderId="1" xfId="0" applyNumberFormat="1" applyFont="1" applyFill="1" applyBorder="1" applyAlignment="1">
      <alignment horizontal="center" vertical="center"/>
    </xf>
    <xf numFmtId="177" fontId="11" fillId="7" borderId="41" xfId="0" applyNumberFormat="1" applyFont="1" applyFill="1" applyBorder="1" applyAlignment="1">
      <alignment horizontal="center" vertical="center"/>
    </xf>
    <xf numFmtId="177" fontId="11" fillId="6" borderId="31" xfId="0" applyNumberFormat="1" applyFont="1" applyFill="1" applyBorder="1" applyAlignment="1">
      <alignment horizontal="center" vertical="center"/>
    </xf>
    <xf numFmtId="177" fontId="11" fillId="6" borderId="32" xfId="0" applyNumberFormat="1" applyFont="1" applyFill="1" applyBorder="1" applyAlignment="1">
      <alignment horizontal="center" vertical="center"/>
    </xf>
    <xf numFmtId="177" fontId="11" fillId="6" borderId="33" xfId="0" applyNumberFormat="1" applyFont="1" applyFill="1" applyBorder="1" applyAlignment="1">
      <alignment horizontal="center" vertical="center"/>
    </xf>
    <xf numFmtId="177" fontId="0" fillId="0" borderId="0" xfId="0" applyNumberFormat="1" applyBorder="1" applyAlignment="1">
      <alignment horizontal="left" vertical="center" wrapText="1"/>
    </xf>
    <xf numFmtId="177" fontId="0" fillId="0" borderId="0" xfId="0" applyNumberFormat="1" applyBorder="1" applyAlignment="1">
      <alignment horizontal="left" vertical="center"/>
    </xf>
    <xf numFmtId="177" fontId="9" fillId="0" borderId="23" xfId="0" applyNumberFormat="1" applyFont="1" applyBorder="1" applyAlignment="1">
      <alignment horizontal="center" vertical="center"/>
    </xf>
    <xf numFmtId="177" fontId="9" fillId="0" borderId="24" xfId="0" applyNumberFormat="1" applyFont="1" applyBorder="1" applyAlignment="1">
      <alignment horizontal="center" vertical="center"/>
    </xf>
    <xf numFmtId="177" fontId="9" fillId="0" borderId="25" xfId="0" applyNumberFormat="1" applyFont="1" applyBorder="1" applyAlignment="1">
      <alignment horizontal="center" vertical="center"/>
    </xf>
    <xf numFmtId="177" fontId="11" fillId="0" borderId="26" xfId="0" applyNumberFormat="1" applyFont="1" applyBorder="1" applyAlignment="1">
      <alignment horizontal="center" vertical="center"/>
    </xf>
    <xf numFmtId="177" fontId="11" fillId="0" borderId="27" xfId="0" applyNumberFormat="1" applyFont="1" applyBorder="1" applyAlignment="1">
      <alignment horizontal="center" vertical="center"/>
    </xf>
    <xf numFmtId="177" fontId="11" fillId="0" borderId="28" xfId="0" applyNumberFormat="1" applyFont="1" applyBorder="1" applyAlignment="1">
      <alignment horizontal="center" vertical="center"/>
    </xf>
    <xf numFmtId="177" fontId="11" fillId="0" borderId="31" xfId="0" applyNumberFormat="1" applyFont="1" applyBorder="1" applyAlignment="1">
      <alignment horizontal="center" vertical="center"/>
    </xf>
    <xf numFmtId="177" fontId="11" fillId="0" borderId="32" xfId="0" applyNumberFormat="1" applyFont="1" applyBorder="1" applyAlignment="1">
      <alignment horizontal="center" vertical="center"/>
    </xf>
    <xf numFmtId="177" fontId="11" fillId="0" borderId="33" xfId="0" applyNumberFormat="1" applyFont="1" applyBorder="1" applyAlignment="1">
      <alignment horizontal="center" vertical="center"/>
    </xf>
    <xf numFmtId="177" fontId="11" fillId="0" borderId="29" xfId="0" applyNumberFormat="1" applyFont="1" applyBorder="1" applyAlignment="1">
      <alignment horizontal="center" vertical="center"/>
    </xf>
    <xf numFmtId="177" fontId="11" fillId="0" borderId="34" xfId="0" applyNumberFormat="1" applyFont="1" applyBorder="1" applyAlignment="1">
      <alignment horizontal="center" vertical="center"/>
    </xf>
    <xf numFmtId="177" fontId="11" fillId="0" borderId="30" xfId="0" applyNumberFormat="1" applyFont="1" applyBorder="1" applyAlignment="1">
      <alignment horizontal="center" vertical="center"/>
    </xf>
    <xf numFmtId="177" fontId="11" fillId="0" borderId="35" xfId="0" applyNumberFormat="1" applyFont="1" applyBorder="1" applyAlignment="1">
      <alignment horizontal="center" vertical="center"/>
    </xf>
    <xf numFmtId="176" fontId="1" fillId="4" borderId="22" xfId="0" applyNumberFormat="1" applyFont="1" applyFill="1" applyBorder="1" applyAlignment="1">
      <alignment horizontal="center" vertical="center"/>
    </xf>
    <xf numFmtId="49" fontId="5" fillId="2" borderId="15" xfId="0" applyNumberFormat="1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  <xf numFmtId="49" fontId="5" fillId="2" borderId="17" xfId="0" applyNumberFormat="1" applyFont="1" applyFill="1" applyBorder="1" applyAlignment="1">
      <alignment horizontal="center" vertical="center" wrapText="1"/>
    </xf>
    <xf numFmtId="49" fontId="5" fillId="2" borderId="18" xfId="0" applyNumberFormat="1" applyFont="1" applyFill="1" applyBorder="1" applyAlignment="1">
      <alignment horizontal="center" vertical="center" wrapText="1"/>
    </xf>
    <xf numFmtId="49" fontId="5" fillId="2" borderId="1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sqref="A1:H1"/>
    </sheetView>
  </sheetViews>
  <sheetFormatPr defaultRowHeight="16.5"/>
  <cols>
    <col min="1" max="1" width="13.75" style="77" customWidth="1"/>
    <col min="2" max="2" width="7.375" style="77" customWidth="1"/>
    <col min="3" max="3" width="6.625" style="77" customWidth="1"/>
    <col min="4" max="4" width="4.875" style="77" customWidth="1"/>
    <col min="5" max="5" width="20.625" style="77" customWidth="1"/>
    <col min="6" max="6" width="19.125" style="77" customWidth="1"/>
    <col min="7" max="7" width="9.375" style="77" customWidth="1"/>
    <col min="8" max="8" width="7.875" style="77" customWidth="1"/>
    <col min="9" max="256" width="9" style="77"/>
    <col min="257" max="257" width="13.75" style="77" customWidth="1"/>
    <col min="258" max="258" width="7.375" style="77" customWidth="1"/>
    <col min="259" max="259" width="6.625" style="77" customWidth="1"/>
    <col min="260" max="260" width="6.375" style="77" customWidth="1"/>
    <col min="261" max="261" width="20.625" style="77" customWidth="1"/>
    <col min="262" max="262" width="19.125" style="77" customWidth="1"/>
    <col min="263" max="263" width="9.375" style="77" customWidth="1"/>
    <col min="264" max="264" width="7.875" style="77" customWidth="1"/>
    <col min="265" max="512" width="9" style="77"/>
    <col min="513" max="513" width="13.75" style="77" customWidth="1"/>
    <col min="514" max="514" width="7.375" style="77" customWidth="1"/>
    <col min="515" max="515" width="6.625" style="77" customWidth="1"/>
    <col min="516" max="516" width="6.375" style="77" customWidth="1"/>
    <col min="517" max="517" width="20.625" style="77" customWidth="1"/>
    <col min="518" max="518" width="19.125" style="77" customWidth="1"/>
    <col min="519" max="519" width="9.375" style="77" customWidth="1"/>
    <col min="520" max="520" width="7.875" style="77" customWidth="1"/>
    <col min="521" max="768" width="9" style="77"/>
    <col min="769" max="769" width="13.75" style="77" customWidth="1"/>
    <col min="770" max="770" width="7.375" style="77" customWidth="1"/>
    <col min="771" max="771" width="6.625" style="77" customWidth="1"/>
    <col min="772" max="772" width="6.375" style="77" customWidth="1"/>
    <col min="773" max="773" width="20.625" style="77" customWidth="1"/>
    <col min="774" max="774" width="19.125" style="77" customWidth="1"/>
    <col min="775" max="775" width="9.375" style="77" customWidth="1"/>
    <col min="776" max="776" width="7.875" style="77" customWidth="1"/>
    <col min="777" max="1024" width="9" style="77"/>
    <col min="1025" max="1025" width="13.75" style="77" customWidth="1"/>
    <col min="1026" max="1026" width="7.375" style="77" customWidth="1"/>
    <col min="1027" max="1027" width="6.625" style="77" customWidth="1"/>
    <col min="1028" max="1028" width="6.375" style="77" customWidth="1"/>
    <col min="1029" max="1029" width="20.625" style="77" customWidth="1"/>
    <col min="1030" max="1030" width="19.125" style="77" customWidth="1"/>
    <col min="1031" max="1031" width="9.375" style="77" customWidth="1"/>
    <col min="1032" max="1032" width="7.875" style="77" customWidth="1"/>
    <col min="1033" max="1280" width="9" style="77"/>
    <col min="1281" max="1281" width="13.75" style="77" customWidth="1"/>
    <col min="1282" max="1282" width="7.375" style="77" customWidth="1"/>
    <col min="1283" max="1283" width="6.625" style="77" customWidth="1"/>
    <col min="1284" max="1284" width="6.375" style="77" customWidth="1"/>
    <col min="1285" max="1285" width="20.625" style="77" customWidth="1"/>
    <col min="1286" max="1286" width="19.125" style="77" customWidth="1"/>
    <col min="1287" max="1287" width="9.375" style="77" customWidth="1"/>
    <col min="1288" max="1288" width="7.875" style="77" customWidth="1"/>
    <col min="1289" max="1536" width="9" style="77"/>
    <col min="1537" max="1537" width="13.75" style="77" customWidth="1"/>
    <col min="1538" max="1538" width="7.375" style="77" customWidth="1"/>
    <col min="1539" max="1539" width="6.625" style="77" customWidth="1"/>
    <col min="1540" max="1540" width="6.375" style="77" customWidth="1"/>
    <col min="1541" max="1541" width="20.625" style="77" customWidth="1"/>
    <col min="1542" max="1542" width="19.125" style="77" customWidth="1"/>
    <col min="1543" max="1543" width="9.375" style="77" customWidth="1"/>
    <col min="1544" max="1544" width="7.875" style="77" customWidth="1"/>
    <col min="1545" max="1792" width="9" style="77"/>
    <col min="1793" max="1793" width="13.75" style="77" customWidth="1"/>
    <col min="1794" max="1794" width="7.375" style="77" customWidth="1"/>
    <col min="1795" max="1795" width="6.625" style="77" customWidth="1"/>
    <col min="1796" max="1796" width="6.375" style="77" customWidth="1"/>
    <col min="1797" max="1797" width="20.625" style="77" customWidth="1"/>
    <col min="1798" max="1798" width="19.125" style="77" customWidth="1"/>
    <col min="1799" max="1799" width="9.375" style="77" customWidth="1"/>
    <col min="1800" max="1800" width="7.875" style="77" customWidth="1"/>
    <col min="1801" max="2048" width="9" style="77"/>
    <col min="2049" max="2049" width="13.75" style="77" customWidth="1"/>
    <col min="2050" max="2050" width="7.375" style="77" customWidth="1"/>
    <col min="2051" max="2051" width="6.625" style="77" customWidth="1"/>
    <col min="2052" max="2052" width="6.375" style="77" customWidth="1"/>
    <col min="2053" max="2053" width="20.625" style="77" customWidth="1"/>
    <col min="2054" max="2054" width="19.125" style="77" customWidth="1"/>
    <col min="2055" max="2055" width="9.375" style="77" customWidth="1"/>
    <col min="2056" max="2056" width="7.875" style="77" customWidth="1"/>
    <col min="2057" max="2304" width="9" style="77"/>
    <col min="2305" max="2305" width="13.75" style="77" customWidth="1"/>
    <col min="2306" max="2306" width="7.375" style="77" customWidth="1"/>
    <col min="2307" max="2307" width="6.625" style="77" customWidth="1"/>
    <col min="2308" max="2308" width="6.375" style="77" customWidth="1"/>
    <col min="2309" max="2309" width="20.625" style="77" customWidth="1"/>
    <col min="2310" max="2310" width="19.125" style="77" customWidth="1"/>
    <col min="2311" max="2311" width="9.375" style="77" customWidth="1"/>
    <col min="2312" max="2312" width="7.875" style="77" customWidth="1"/>
    <col min="2313" max="2560" width="9" style="77"/>
    <col min="2561" max="2561" width="13.75" style="77" customWidth="1"/>
    <col min="2562" max="2562" width="7.375" style="77" customWidth="1"/>
    <col min="2563" max="2563" width="6.625" style="77" customWidth="1"/>
    <col min="2564" max="2564" width="6.375" style="77" customWidth="1"/>
    <col min="2565" max="2565" width="20.625" style="77" customWidth="1"/>
    <col min="2566" max="2566" width="19.125" style="77" customWidth="1"/>
    <col min="2567" max="2567" width="9.375" style="77" customWidth="1"/>
    <col min="2568" max="2568" width="7.875" style="77" customWidth="1"/>
    <col min="2569" max="2816" width="9" style="77"/>
    <col min="2817" max="2817" width="13.75" style="77" customWidth="1"/>
    <col min="2818" max="2818" width="7.375" style="77" customWidth="1"/>
    <col min="2819" max="2819" width="6.625" style="77" customWidth="1"/>
    <col min="2820" max="2820" width="6.375" style="77" customWidth="1"/>
    <col min="2821" max="2821" width="20.625" style="77" customWidth="1"/>
    <col min="2822" max="2822" width="19.125" style="77" customWidth="1"/>
    <col min="2823" max="2823" width="9.375" style="77" customWidth="1"/>
    <col min="2824" max="2824" width="7.875" style="77" customWidth="1"/>
    <col min="2825" max="3072" width="9" style="77"/>
    <col min="3073" max="3073" width="13.75" style="77" customWidth="1"/>
    <col min="3074" max="3074" width="7.375" style="77" customWidth="1"/>
    <col min="3075" max="3075" width="6.625" style="77" customWidth="1"/>
    <col min="3076" max="3076" width="6.375" style="77" customWidth="1"/>
    <col min="3077" max="3077" width="20.625" style="77" customWidth="1"/>
    <col min="3078" max="3078" width="19.125" style="77" customWidth="1"/>
    <col min="3079" max="3079" width="9.375" style="77" customWidth="1"/>
    <col min="3080" max="3080" width="7.875" style="77" customWidth="1"/>
    <col min="3081" max="3328" width="9" style="77"/>
    <col min="3329" max="3329" width="13.75" style="77" customWidth="1"/>
    <col min="3330" max="3330" width="7.375" style="77" customWidth="1"/>
    <col min="3331" max="3331" width="6.625" style="77" customWidth="1"/>
    <col min="3332" max="3332" width="6.375" style="77" customWidth="1"/>
    <col min="3333" max="3333" width="20.625" style="77" customWidth="1"/>
    <col min="3334" max="3334" width="19.125" style="77" customWidth="1"/>
    <col min="3335" max="3335" width="9.375" style="77" customWidth="1"/>
    <col min="3336" max="3336" width="7.875" style="77" customWidth="1"/>
    <col min="3337" max="3584" width="9" style="77"/>
    <col min="3585" max="3585" width="13.75" style="77" customWidth="1"/>
    <col min="3586" max="3586" width="7.375" style="77" customWidth="1"/>
    <col min="3587" max="3587" width="6.625" style="77" customWidth="1"/>
    <col min="3588" max="3588" width="6.375" style="77" customWidth="1"/>
    <col min="3589" max="3589" width="20.625" style="77" customWidth="1"/>
    <col min="3590" max="3590" width="19.125" style="77" customWidth="1"/>
    <col min="3591" max="3591" width="9.375" style="77" customWidth="1"/>
    <col min="3592" max="3592" width="7.875" style="77" customWidth="1"/>
    <col min="3593" max="3840" width="9" style="77"/>
    <col min="3841" max="3841" width="13.75" style="77" customWidth="1"/>
    <col min="3842" max="3842" width="7.375" style="77" customWidth="1"/>
    <col min="3843" max="3843" width="6.625" style="77" customWidth="1"/>
    <col min="3844" max="3844" width="6.375" style="77" customWidth="1"/>
    <col min="3845" max="3845" width="20.625" style="77" customWidth="1"/>
    <col min="3846" max="3846" width="19.125" style="77" customWidth="1"/>
    <col min="3847" max="3847" width="9.375" style="77" customWidth="1"/>
    <col min="3848" max="3848" width="7.875" style="77" customWidth="1"/>
    <col min="3849" max="4096" width="9" style="77"/>
    <col min="4097" max="4097" width="13.75" style="77" customWidth="1"/>
    <col min="4098" max="4098" width="7.375" style="77" customWidth="1"/>
    <col min="4099" max="4099" width="6.625" style="77" customWidth="1"/>
    <col min="4100" max="4100" width="6.375" style="77" customWidth="1"/>
    <col min="4101" max="4101" width="20.625" style="77" customWidth="1"/>
    <col min="4102" max="4102" width="19.125" style="77" customWidth="1"/>
    <col min="4103" max="4103" width="9.375" style="77" customWidth="1"/>
    <col min="4104" max="4104" width="7.875" style="77" customWidth="1"/>
    <col min="4105" max="4352" width="9" style="77"/>
    <col min="4353" max="4353" width="13.75" style="77" customWidth="1"/>
    <col min="4354" max="4354" width="7.375" style="77" customWidth="1"/>
    <col min="4355" max="4355" width="6.625" style="77" customWidth="1"/>
    <col min="4356" max="4356" width="6.375" style="77" customWidth="1"/>
    <col min="4357" max="4357" width="20.625" style="77" customWidth="1"/>
    <col min="4358" max="4358" width="19.125" style="77" customWidth="1"/>
    <col min="4359" max="4359" width="9.375" style="77" customWidth="1"/>
    <col min="4360" max="4360" width="7.875" style="77" customWidth="1"/>
    <col min="4361" max="4608" width="9" style="77"/>
    <col min="4609" max="4609" width="13.75" style="77" customWidth="1"/>
    <col min="4610" max="4610" width="7.375" style="77" customWidth="1"/>
    <col min="4611" max="4611" width="6.625" style="77" customWidth="1"/>
    <col min="4612" max="4612" width="6.375" style="77" customWidth="1"/>
    <col min="4613" max="4613" width="20.625" style="77" customWidth="1"/>
    <col min="4614" max="4614" width="19.125" style="77" customWidth="1"/>
    <col min="4615" max="4615" width="9.375" style="77" customWidth="1"/>
    <col min="4616" max="4616" width="7.875" style="77" customWidth="1"/>
    <col min="4617" max="4864" width="9" style="77"/>
    <col min="4865" max="4865" width="13.75" style="77" customWidth="1"/>
    <col min="4866" max="4866" width="7.375" style="77" customWidth="1"/>
    <col min="4867" max="4867" width="6.625" style="77" customWidth="1"/>
    <col min="4868" max="4868" width="6.375" style="77" customWidth="1"/>
    <col min="4869" max="4869" width="20.625" style="77" customWidth="1"/>
    <col min="4870" max="4870" width="19.125" style="77" customWidth="1"/>
    <col min="4871" max="4871" width="9.375" style="77" customWidth="1"/>
    <col min="4872" max="4872" width="7.875" style="77" customWidth="1"/>
    <col min="4873" max="5120" width="9" style="77"/>
    <col min="5121" max="5121" width="13.75" style="77" customWidth="1"/>
    <col min="5122" max="5122" width="7.375" style="77" customWidth="1"/>
    <col min="5123" max="5123" width="6.625" style="77" customWidth="1"/>
    <col min="5124" max="5124" width="6.375" style="77" customWidth="1"/>
    <col min="5125" max="5125" width="20.625" style="77" customWidth="1"/>
    <col min="5126" max="5126" width="19.125" style="77" customWidth="1"/>
    <col min="5127" max="5127" width="9.375" style="77" customWidth="1"/>
    <col min="5128" max="5128" width="7.875" style="77" customWidth="1"/>
    <col min="5129" max="5376" width="9" style="77"/>
    <col min="5377" max="5377" width="13.75" style="77" customWidth="1"/>
    <col min="5378" max="5378" width="7.375" style="77" customWidth="1"/>
    <col min="5379" max="5379" width="6.625" style="77" customWidth="1"/>
    <col min="5380" max="5380" width="6.375" style="77" customWidth="1"/>
    <col min="5381" max="5381" width="20.625" style="77" customWidth="1"/>
    <col min="5382" max="5382" width="19.125" style="77" customWidth="1"/>
    <col min="5383" max="5383" width="9.375" style="77" customWidth="1"/>
    <col min="5384" max="5384" width="7.875" style="77" customWidth="1"/>
    <col min="5385" max="5632" width="9" style="77"/>
    <col min="5633" max="5633" width="13.75" style="77" customWidth="1"/>
    <col min="5634" max="5634" width="7.375" style="77" customWidth="1"/>
    <col min="5635" max="5635" width="6.625" style="77" customWidth="1"/>
    <col min="5636" max="5636" width="6.375" style="77" customWidth="1"/>
    <col min="5637" max="5637" width="20.625" style="77" customWidth="1"/>
    <col min="5638" max="5638" width="19.125" style="77" customWidth="1"/>
    <col min="5639" max="5639" width="9.375" style="77" customWidth="1"/>
    <col min="5640" max="5640" width="7.875" style="77" customWidth="1"/>
    <col min="5641" max="5888" width="9" style="77"/>
    <col min="5889" max="5889" width="13.75" style="77" customWidth="1"/>
    <col min="5890" max="5890" width="7.375" style="77" customWidth="1"/>
    <col min="5891" max="5891" width="6.625" style="77" customWidth="1"/>
    <col min="5892" max="5892" width="6.375" style="77" customWidth="1"/>
    <col min="5893" max="5893" width="20.625" style="77" customWidth="1"/>
    <col min="5894" max="5894" width="19.125" style="77" customWidth="1"/>
    <col min="5895" max="5895" width="9.375" style="77" customWidth="1"/>
    <col min="5896" max="5896" width="7.875" style="77" customWidth="1"/>
    <col min="5897" max="6144" width="9" style="77"/>
    <col min="6145" max="6145" width="13.75" style="77" customWidth="1"/>
    <col min="6146" max="6146" width="7.375" style="77" customWidth="1"/>
    <col min="6147" max="6147" width="6.625" style="77" customWidth="1"/>
    <col min="6148" max="6148" width="6.375" style="77" customWidth="1"/>
    <col min="6149" max="6149" width="20.625" style="77" customWidth="1"/>
    <col min="6150" max="6150" width="19.125" style="77" customWidth="1"/>
    <col min="6151" max="6151" width="9.375" style="77" customWidth="1"/>
    <col min="6152" max="6152" width="7.875" style="77" customWidth="1"/>
    <col min="6153" max="6400" width="9" style="77"/>
    <col min="6401" max="6401" width="13.75" style="77" customWidth="1"/>
    <col min="6402" max="6402" width="7.375" style="77" customWidth="1"/>
    <col min="6403" max="6403" width="6.625" style="77" customWidth="1"/>
    <col min="6404" max="6404" width="6.375" style="77" customWidth="1"/>
    <col min="6405" max="6405" width="20.625" style="77" customWidth="1"/>
    <col min="6406" max="6406" width="19.125" style="77" customWidth="1"/>
    <col min="6407" max="6407" width="9.375" style="77" customWidth="1"/>
    <col min="6408" max="6408" width="7.875" style="77" customWidth="1"/>
    <col min="6409" max="6656" width="9" style="77"/>
    <col min="6657" max="6657" width="13.75" style="77" customWidth="1"/>
    <col min="6658" max="6658" width="7.375" style="77" customWidth="1"/>
    <col min="6659" max="6659" width="6.625" style="77" customWidth="1"/>
    <col min="6660" max="6660" width="6.375" style="77" customWidth="1"/>
    <col min="6661" max="6661" width="20.625" style="77" customWidth="1"/>
    <col min="6662" max="6662" width="19.125" style="77" customWidth="1"/>
    <col min="6663" max="6663" width="9.375" style="77" customWidth="1"/>
    <col min="6664" max="6664" width="7.875" style="77" customWidth="1"/>
    <col min="6665" max="6912" width="9" style="77"/>
    <col min="6913" max="6913" width="13.75" style="77" customWidth="1"/>
    <col min="6914" max="6914" width="7.375" style="77" customWidth="1"/>
    <col min="6915" max="6915" width="6.625" style="77" customWidth="1"/>
    <col min="6916" max="6916" width="6.375" style="77" customWidth="1"/>
    <col min="6917" max="6917" width="20.625" style="77" customWidth="1"/>
    <col min="6918" max="6918" width="19.125" style="77" customWidth="1"/>
    <col min="6919" max="6919" width="9.375" style="77" customWidth="1"/>
    <col min="6920" max="6920" width="7.875" style="77" customWidth="1"/>
    <col min="6921" max="7168" width="9" style="77"/>
    <col min="7169" max="7169" width="13.75" style="77" customWidth="1"/>
    <col min="7170" max="7170" width="7.375" style="77" customWidth="1"/>
    <col min="7171" max="7171" width="6.625" style="77" customWidth="1"/>
    <col min="7172" max="7172" width="6.375" style="77" customWidth="1"/>
    <col min="7173" max="7173" width="20.625" style="77" customWidth="1"/>
    <col min="7174" max="7174" width="19.125" style="77" customWidth="1"/>
    <col min="7175" max="7175" width="9.375" style="77" customWidth="1"/>
    <col min="7176" max="7176" width="7.875" style="77" customWidth="1"/>
    <col min="7177" max="7424" width="9" style="77"/>
    <col min="7425" max="7425" width="13.75" style="77" customWidth="1"/>
    <col min="7426" max="7426" width="7.375" style="77" customWidth="1"/>
    <col min="7427" max="7427" width="6.625" style="77" customWidth="1"/>
    <col min="7428" max="7428" width="6.375" style="77" customWidth="1"/>
    <col min="7429" max="7429" width="20.625" style="77" customWidth="1"/>
    <col min="7430" max="7430" width="19.125" style="77" customWidth="1"/>
    <col min="7431" max="7431" width="9.375" style="77" customWidth="1"/>
    <col min="7432" max="7432" width="7.875" style="77" customWidth="1"/>
    <col min="7433" max="7680" width="9" style="77"/>
    <col min="7681" max="7681" width="13.75" style="77" customWidth="1"/>
    <col min="7682" max="7682" width="7.375" style="77" customWidth="1"/>
    <col min="7683" max="7683" width="6.625" style="77" customWidth="1"/>
    <col min="7684" max="7684" width="6.375" style="77" customWidth="1"/>
    <col min="7685" max="7685" width="20.625" style="77" customWidth="1"/>
    <col min="7686" max="7686" width="19.125" style="77" customWidth="1"/>
    <col min="7687" max="7687" width="9.375" style="77" customWidth="1"/>
    <col min="7688" max="7688" width="7.875" style="77" customWidth="1"/>
    <col min="7689" max="7936" width="9" style="77"/>
    <col min="7937" max="7937" width="13.75" style="77" customWidth="1"/>
    <col min="7938" max="7938" width="7.375" style="77" customWidth="1"/>
    <col min="7939" max="7939" width="6.625" style="77" customWidth="1"/>
    <col min="7940" max="7940" width="6.375" style="77" customWidth="1"/>
    <col min="7941" max="7941" width="20.625" style="77" customWidth="1"/>
    <col min="7942" max="7942" width="19.125" style="77" customWidth="1"/>
    <col min="7943" max="7943" width="9.375" style="77" customWidth="1"/>
    <col min="7944" max="7944" width="7.875" style="77" customWidth="1"/>
    <col min="7945" max="8192" width="9" style="77"/>
    <col min="8193" max="8193" width="13.75" style="77" customWidth="1"/>
    <col min="8194" max="8194" width="7.375" style="77" customWidth="1"/>
    <col min="8195" max="8195" width="6.625" style="77" customWidth="1"/>
    <col min="8196" max="8196" width="6.375" style="77" customWidth="1"/>
    <col min="8197" max="8197" width="20.625" style="77" customWidth="1"/>
    <col min="8198" max="8198" width="19.125" style="77" customWidth="1"/>
    <col min="8199" max="8199" width="9.375" style="77" customWidth="1"/>
    <col min="8200" max="8200" width="7.875" style="77" customWidth="1"/>
    <col min="8201" max="8448" width="9" style="77"/>
    <col min="8449" max="8449" width="13.75" style="77" customWidth="1"/>
    <col min="8450" max="8450" width="7.375" style="77" customWidth="1"/>
    <col min="8451" max="8451" width="6.625" style="77" customWidth="1"/>
    <col min="8452" max="8452" width="6.375" style="77" customWidth="1"/>
    <col min="8453" max="8453" width="20.625" style="77" customWidth="1"/>
    <col min="8454" max="8454" width="19.125" style="77" customWidth="1"/>
    <col min="8455" max="8455" width="9.375" style="77" customWidth="1"/>
    <col min="8456" max="8456" width="7.875" style="77" customWidth="1"/>
    <col min="8457" max="8704" width="9" style="77"/>
    <col min="8705" max="8705" width="13.75" style="77" customWidth="1"/>
    <col min="8706" max="8706" width="7.375" style="77" customWidth="1"/>
    <col min="8707" max="8707" width="6.625" style="77" customWidth="1"/>
    <col min="8708" max="8708" width="6.375" style="77" customWidth="1"/>
    <col min="8709" max="8709" width="20.625" style="77" customWidth="1"/>
    <col min="8710" max="8710" width="19.125" style="77" customWidth="1"/>
    <col min="8711" max="8711" width="9.375" style="77" customWidth="1"/>
    <col min="8712" max="8712" width="7.875" style="77" customWidth="1"/>
    <col min="8713" max="8960" width="9" style="77"/>
    <col min="8961" max="8961" width="13.75" style="77" customWidth="1"/>
    <col min="8962" max="8962" width="7.375" style="77" customWidth="1"/>
    <col min="8963" max="8963" width="6.625" style="77" customWidth="1"/>
    <col min="8964" max="8964" width="6.375" style="77" customWidth="1"/>
    <col min="8965" max="8965" width="20.625" style="77" customWidth="1"/>
    <col min="8966" max="8966" width="19.125" style="77" customWidth="1"/>
    <col min="8967" max="8967" width="9.375" style="77" customWidth="1"/>
    <col min="8968" max="8968" width="7.875" style="77" customWidth="1"/>
    <col min="8969" max="9216" width="9" style="77"/>
    <col min="9217" max="9217" width="13.75" style="77" customWidth="1"/>
    <col min="9218" max="9218" width="7.375" style="77" customWidth="1"/>
    <col min="9219" max="9219" width="6.625" style="77" customWidth="1"/>
    <col min="9220" max="9220" width="6.375" style="77" customWidth="1"/>
    <col min="9221" max="9221" width="20.625" style="77" customWidth="1"/>
    <col min="9222" max="9222" width="19.125" style="77" customWidth="1"/>
    <col min="9223" max="9223" width="9.375" style="77" customWidth="1"/>
    <col min="9224" max="9224" width="7.875" style="77" customWidth="1"/>
    <col min="9225" max="9472" width="9" style="77"/>
    <col min="9473" max="9473" width="13.75" style="77" customWidth="1"/>
    <col min="9474" max="9474" width="7.375" style="77" customWidth="1"/>
    <col min="9475" max="9475" width="6.625" style="77" customWidth="1"/>
    <col min="9476" max="9476" width="6.375" style="77" customWidth="1"/>
    <col min="9477" max="9477" width="20.625" style="77" customWidth="1"/>
    <col min="9478" max="9478" width="19.125" style="77" customWidth="1"/>
    <col min="9479" max="9479" width="9.375" style="77" customWidth="1"/>
    <col min="9480" max="9480" width="7.875" style="77" customWidth="1"/>
    <col min="9481" max="9728" width="9" style="77"/>
    <col min="9729" max="9729" width="13.75" style="77" customWidth="1"/>
    <col min="9730" max="9730" width="7.375" style="77" customWidth="1"/>
    <col min="9731" max="9731" width="6.625" style="77" customWidth="1"/>
    <col min="9732" max="9732" width="6.375" style="77" customWidth="1"/>
    <col min="9733" max="9733" width="20.625" style="77" customWidth="1"/>
    <col min="9734" max="9734" width="19.125" style="77" customWidth="1"/>
    <col min="9735" max="9735" width="9.375" style="77" customWidth="1"/>
    <col min="9736" max="9736" width="7.875" style="77" customWidth="1"/>
    <col min="9737" max="9984" width="9" style="77"/>
    <col min="9985" max="9985" width="13.75" style="77" customWidth="1"/>
    <col min="9986" max="9986" width="7.375" style="77" customWidth="1"/>
    <col min="9987" max="9987" width="6.625" style="77" customWidth="1"/>
    <col min="9988" max="9988" width="6.375" style="77" customWidth="1"/>
    <col min="9989" max="9989" width="20.625" style="77" customWidth="1"/>
    <col min="9990" max="9990" width="19.125" style="77" customWidth="1"/>
    <col min="9991" max="9991" width="9.375" style="77" customWidth="1"/>
    <col min="9992" max="9992" width="7.875" style="77" customWidth="1"/>
    <col min="9993" max="10240" width="9" style="77"/>
    <col min="10241" max="10241" width="13.75" style="77" customWidth="1"/>
    <col min="10242" max="10242" width="7.375" style="77" customWidth="1"/>
    <col min="10243" max="10243" width="6.625" style="77" customWidth="1"/>
    <col min="10244" max="10244" width="6.375" style="77" customWidth="1"/>
    <col min="10245" max="10245" width="20.625" style="77" customWidth="1"/>
    <col min="10246" max="10246" width="19.125" style="77" customWidth="1"/>
    <col min="10247" max="10247" width="9.375" style="77" customWidth="1"/>
    <col min="10248" max="10248" width="7.875" style="77" customWidth="1"/>
    <col min="10249" max="10496" width="9" style="77"/>
    <col min="10497" max="10497" width="13.75" style="77" customWidth="1"/>
    <col min="10498" max="10498" width="7.375" style="77" customWidth="1"/>
    <col min="10499" max="10499" width="6.625" style="77" customWidth="1"/>
    <col min="10500" max="10500" width="6.375" style="77" customWidth="1"/>
    <col min="10501" max="10501" width="20.625" style="77" customWidth="1"/>
    <col min="10502" max="10502" width="19.125" style="77" customWidth="1"/>
    <col min="10503" max="10503" width="9.375" style="77" customWidth="1"/>
    <col min="10504" max="10504" width="7.875" style="77" customWidth="1"/>
    <col min="10505" max="10752" width="9" style="77"/>
    <col min="10753" max="10753" width="13.75" style="77" customWidth="1"/>
    <col min="10754" max="10754" width="7.375" style="77" customWidth="1"/>
    <col min="10755" max="10755" width="6.625" style="77" customWidth="1"/>
    <col min="10756" max="10756" width="6.375" style="77" customWidth="1"/>
    <col min="10757" max="10757" width="20.625" style="77" customWidth="1"/>
    <col min="10758" max="10758" width="19.125" style="77" customWidth="1"/>
    <col min="10759" max="10759" width="9.375" style="77" customWidth="1"/>
    <col min="10760" max="10760" width="7.875" style="77" customWidth="1"/>
    <col min="10761" max="11008" width="9" style="77"/>
    <col min="11009" max="11009" width="13.75" style="77" customWidth="1"/>
    <col min="11010" max="11010" width="7.375" style="77" customWidth="1"/>
    <col min="11011" max="11011" width="6.625" style="77" customWidth="1"/>
    <col min="11012" max="11012" width="6.375" style="77" customWidth="1"/>
    <col min="11013" max="11013" width="20.625" style="77" customWidth="1"/>
    <col min="11014" max="11014" width="19.125" style="77" customWidth="1"/>
    <col min="11015" max="11015" width="9.375" style="77" customWidth="1"/>
    <col min="11016" max="11016" width="7.875" style="77" customWidth="1"/>
    <col min="11017" max="11264" width="9" style="77"/>
    <col min="11265" max="11265" width="13.75" style="77" customWidth="1"/>
    <col min="11266" max="11266" width="7.375" style="77" customWidth="1"/>
    <col min="11267" max="11267" width="6.625" style="77" customWidth="1"/>
    <col min="11268" max="11268" width="6.375" style="77" customWidth="1"/>
    <col min="11269" max="11269" width="20.625" style="77" customWidth="1"/>
    <col min="11270" max="11270" width="19.125" style="77" customWidth="1"/>
    <col min="11271" max="11271" width="9.375" style="77" customWidth="1"/>
    <col min="11272" max="11272" width="7.875" style="77" customWidth="1"/>
    <col min="11273" max="11520" width="9" style="77"/>
    <col min="11521" max="11521" width="13.75" style="77" customWidth="1"/>
    <col min="11522" max="11522" width="7.375" style="77" customWidth="1"/>
    <col min="11523" max="11523" width="6.625" style="77" customWidth="1"/>
    <col min="11524" max="11524" width="6.375" style="77" customWidth="1"/>
    <col min="11525" max="11525" width="20.625" style="77" customWidth="1"/>
    <col min="11526" max="11526" width="19.125" style="77" customWidth="1"/>
    <col min="11527" max="11527" width="9.375" style="77" customWidth="1"/>
    <col min="11528" max="11528" width="7.875" style="77" customWidth="1"/>
    <col min="11529" max="11776" width="9" style="77"/>
    <col min="11777" max="11777" width="13.75" style="77" customWidth="1"/>
    <col min="11778" max="11778" width="7.375" style="77" customWidth="1"/>
    <col min="11779" max="11779" width="6.625" style="77" customWidth="1"/>
    <col min="11780" max="11780" width="6.375" style="77" customWidth="1"/>
    <col min="11781" max="11781" width="20.625" style="77" customWidth="1"/>
    <col min="11782" max="11782" width="19.125" style="77" customWidth="1"/>
    <col min="11783" max="11783" width="9.375" style="77" customWidth="1"/>
    <col min="11784" max="11784" width="7.875" style="77" customWidth="1"/>
    <col min="11785" max="12032" width="9" style="77"/>
    <col min="12033" max="12033" width="13.75" style="77" customWidth="1"/>
    <col min="12034" max="12034" width="7.375" style="77" customWidth="1"/>
    <col min="12035" max="12035" width="6.625" style="77" customWidth="1"/>
    <col min="12036" max="12036" width="6.375" style="77" customWidth="1"/>
    <col min="12037" max="12037" width="20.625" style="77" customWidth="1"/>
    <col min="12038" max="12038" width="19.125" style="77" customWidth="1"/>
    <col min="12039" max="12039" width="9.375" style="77" customWidth="1"/>
    <col min="12040" max="12040" width="7.875" style="77" customWidth="1"/>
    <col min="12041" max="12288" width="9" style="77"/>
    <col min="12289" max="12289" width="13.75" style="77" customWidth="1"/>
    <col min="12290" max="12290" width="7.375" style="77" customWidth="1"/>
    <col min="12291" max="12291" width="6.625" style="77" customWidth="1"/>
    <col min="12292" max="12292" width="6.375" style="77" customWidth="1"/>
    <col min="12293" max="12293" width="20.625" style="77" customWidth="1"/>
    <col min="12294" max="12294" width="19.125" style="77" customWidth="1"/>
    <col min="12295" max="12295" width="9.375" style="77" customWidth="1"/>
    <col min="12296" max="12296" width="7.875" style="77" customWidth="1"/>
    <col min="12297" max="12544" width="9" style="77"/>
    <col min="12545" max="12545" width="13.75" style="77" customWidth="1"/>
    <col min="12546" max="12546" width="7.375" style="77" customWidth="1"/>
    <col min="12547" max="12547" width="6.625" style="77" customWidth="1"/>
    <col min="12548" max="12548" width="6.375" style="77" customWidth="1"/>
    <col min="12549" max="12549" width="20.625" style="77" customWidth="1"/>
    <col min="12550" max="12550" width="19.125" style="77" customWidth="1"/>
    <col min="12551" max="12551" width="9.375" style="77" customWidth="1"/>
    <col min="12552" max="12552" width="7.875" style="77" customWidth="1"/>
    <col min="12553" max="12800" width="9" style="77"/>
    <col min="12801" max="12801" width="13.75" style="77" customWidth="1"/>
    <col min="12802" max="12802" width="7.375" style="77" customWidth="1"/>
    <col min="12803" max="12803" width="6.625" style="77" customWidth="1"/>
    <col min="12804" max="12804" width="6.375" style="77" customWidth="1"/>
    <col min="12805" max="12805" width="20.625" style="77" customWidth="1"/>
    <col min="12806" max="12806" width="19.125" style="77" customWidth="1"/>
    <col min="12807" max="12807" width="9.375" style="77" customWidth="1"/>
    <col min="12808" max="12808" width="7.875" style="77" customWidth="1"/>
    <col min="12809" max="13056" width="9" style="77"/>
    <col min="13057" max="13057" width="13.75" style="77" customWidth="1"/>
    <col min="13058" max="13058" width="7.375" style="77" customWidth="1"/>
    <col min="13059" max="13059" width="6.625" style="77" customWidth="1"/>
    <col min="13060" max="13060" width="6.375" style="77" customWidth="1"/>
    <col min="13061" max="13061" width="20.625" style="77" customWidth="1"/>
    <col min="13062" max="13062" width="19.125" style="77" customWidth="1"/>
    <col min="13063" max="13063" width="9.375" style="77" customWidth="1"/>
    <col min="13064" max="13064" width="7.875" style="77" customWidth="1"/>
    <col min="13065" max="13312" width="9" style="77"/>
    <col min="13313" max="13313" width="13.75" style="77" customWidth="1"/>
    <col min="13314" max="13314" width="7.375" style="77" customWidth="1"/>
    <col min="13315" max="13315" width="6.625" style="77" customWidth="1"/>
    <col min="13316" max="13316" width="6.375" style="77" customWidth="1"/>
    <col min="13317" max="13317" width="20.625" style="77" customWidth="1"/>
    <col min="13318" max="13318" width="19.125" style="77" customWidth="1"/>
    <col min="13319" max="13319" width="9.375" style="77" customWidth="1"/>
    <col min="13320" max="13320" width="7.875" style="77" customWidth="1"/>
    <col min="13321" max="13568" width="9" style="77"/>
    <col min="13569" max="13569" width="13.75" style="77" customWidth="1"/>
    <col min="13570" max="13570" width="7.375" style="77" customWidth="1"/>
    <col min="13571" max="13571" width="6.625" style="77" customWidth="1"/>
    <col min="13572" max="13572" width="6.375" style="77" customWidth="1"/>
    <col min="13573" max="13573" width="20.625" style="77" customWidth="1"/>
    <col min="13574" max="13574" width="19.125" style="77" customWidth="1"/>
    <col min="13575" max="13575" width="9.375" style="77" customWidth="1"/>
    <col min="13576" max="13576" width="7.875" style="77" customWidth="1"/>
    <col min="13577" max="13824" width="9" style="77"/>
    <col min="13825" max="13825" width="13.75" style="77" customWidth="1"/>
    <col min="13826" max="13826" width="7.375" style="77" customWidth="1"/>
    <col min="13827" max="13827" width="6.625" style="77" customWidth="1"/>
    <col min="13828" max="13828" width="6.375" style="77" customWidth="1"/>
    <col min="13829" max="13829" width="20.625" style="77" customWidth="1"/>
    <col min="13830" max="13830" width="19.125" style="77" customWidth="1"/>
    <col min="13831" max="13831" width="9.375" style="77" customWidth="1"/>
    <col min="13832" max="13832" width="7.875" style="77" customWidth="1"/>
    <col min="13833" max="14080" width="9" style="77"/>
    <col min="14081" max="14081" width="13.75" style="77" customWidth="1"/>
    <col min="14082" max="14082" width="7.375" style="77" customWidth="1"/>
    <col min="14083" max="14083" width="6.625" style="77" customWidth="1"/>
    <col min="14084" max="14084" width="6.375" style="77" customWidth="1"/>
    <col min="14085" max="14085" width="20.625" style="77" customWidth="1"/>
    <col min="14086" max="14086" width="19.125" style="77" customWidth="1"/>
    <col min="14087" max="14087" width="9.375" style="77" customWidth="1"/>
    <col min="14088" max="14088" width="7.875" style="77" customWidth="1"/>
    <col min="14089" max="14336" width="9" style="77"/>
    <col min="14337" max="14337" width="13.75" style="77" customWidth="1"/>
    <col min="14338" max="14338" width="7.375" style="77" customWidth="1"/>
    <col min="14339" max="14339" width="6.625" style="77" customWidth="1"/>
    <col min="14340" max="14340" width="6.375" style="77" customWidth="1"/>
    <col min="14341" max="14341" width="20.625" style="77" customWidth="1"/>
    <col min="14342" max="14342" width="19.125" style="77" customWidth="1"/>
    <col min="14343" max="14343" width="9.375" style="77" customWidth="1"/>
    <col min="14344" max="14344" width="7.875" style="77" customWidth="1"/>
    <col min="14345" max="14592" width="9" style="77"/>
    <col min="14593" max="14593" width="13.75" style="77" customWidth="1"/>
    <col min="14594" max="14594" width="7.375" style="77" customWidth="1"/>
    <col min="14595" max="14595" width="6.625" style="77" customWidth="1"/>
    <col min="14596" max="14596" width="6.375" style="77" customWidth="1"/>
    <col min="14597" max="14597" width="20.625" style="77" customWidth="1"/>
    <col min="14598" max="14598" width="19.125" style="77" customWidth="1"/>
    <col min="14599" max="14599" width="9.375" style="77" customWidth="1"/>
    <col min="14600" max="14600" width="7.875" style="77" customWidth="1"/>
    <col min="14601" max="14848" width="9" style="77"/>
    <col min="14849" max="14849" width="13.75" style="77" customWidth="1"/>
    <col min="14850" max="14850" width="7.375" style="77" customWidth="1"/>
    <col min="14851" max="14851" width="6.625" style="77" customWidth="1"/>
    <col min="14852" max="14852" width="6.375" style="77" customWidth="1"/>
    <col min="14853" max="14853" width="20.625" style="77" customWidth="1"/>
    <col min="14854" max="14854" width="19.125" style="77" customWidth="1"/>
    <col min="14855" max="14855" width="9.375" style="77" customWidth="1"/>
    <col min="14856" max="14856" width="7.875" style="77" customWidth="1"/>
    <col min="14857" max="15104" width="9" style="77"/>
    <col min="15105" max="15105" width="13.75" style="77" customWidth="1"/>
    <col min="15106" max="15106" width="7.375" style="77" customWidth="1"/>
    <col min="15107" max="15107" width="6.625" style="77" customWidth="1"/>
    <col min="15108" max="15108" width="6.375" style="77" customWidth="1"/>
    <col min="15109" max="15109" width="20.625" style="77" customWidth="1"/>
    <col min="15110" max="15110" width="19.125" style="77" customWidth="1"/>
    <col min="15111" max="15111" width="9.375" style="77" customWidth="1"/>
    <col min="15112" max="15112" width="7.875" style="77" customWidth="1"/>
    <col min="15113" max="15360" width="9" style="77"/>
    <col min="15361" max="15361" width="13.75" style="77" customWidth="1"/>
    <col min="15362" max="15362" width="7.375" style="77" customWidth="1"/>
    <col min="15363" max="15363" width="6.625" style="77" customWidth="1"/>
    <col min="15364" max="15364" width="6.375" style="77" customWidth="1"/>
    <col min="15365" max="15365" width="20.625" style="77" customWidth="1"/>
    <col min="15366" max="15366" width="19.125" style="77" customWidth="1"/>
    <col min="15367" max="15367" width="9.375" style="77" customWidth="1"/>
    <col min="15368" max="15368" width="7.875" style="77" customWidth="1"/>
    <col min="15369" max="15616" width="9" style="77"/>
    <col min="15617" max="15617" width="13.75" style="77" customWidth="1"/>
    <col min="15618" max="15618" width="7.375" style="77" customWidth="1"/>
    <col min="15619" max="15619" width="6.625" style="77" customWidth="1"/>
    <col min="15620" max="15620" width="6.375" style="77" customWidth="1"/>
    <col min="15621" max="15621" width="20.625" style="77" customWidth="1"/>
    <col min="15622" max="15622" width="19.125" style="77" customWidth="1"/>
    <col min="15623" max="15623" width="9.375" style="77" customWidth="1"/>
    <col min="15624" max="15624" width="7.875" style="77" customWidth="1"/>
    <col min="15625" max="15872" width="9" style="77"/>
    <col min="15873" max="15873" width="13.75" style="77" customWidth="1"/>
    <col min="15874" max="15874" width="7.375" style="77" customWidth="1"/>
    <col min="15875" max="15875" width="6.625" style="77" customWidth="1"/>
    <col min="15876" max="15876" width="6.375" style="77" customWidth="1"/>
    <col min="15877" max="15877" width="20.625" style="77" customWidth="1"/>
    <col min="15878" max="15878" width="19.125" style="77" customWidth="1"/>
    <col min="15879" max="15879" width="9.375" style="77" customWidth="1"/>
    <col min="15880" max="15880" width="7.875" style="77" customWidth="1"/>
    <col min="15881" max="16128" width="9" style="77"/>
    <col min="16129" max="16129" width="13.75" style="77" customWidth="1"/>
    <col min="16130" max="16130" width="7.375" style="77" customWidth="1"/>
    <col min="16131" max="16131" width="6.625" style="77" customWidth="1"/>
    <col min="16132" max="16132" width="6.375" style="77" customWidth="1"/>
    <col min="16133" max="16133" width="20.625" style="77" customWidth="1"/>
    <col min="16134" max="16134" width="19.125" style="77" customWidth="1"/>
    <col min="16135" max="16135" width="9.375" style="77" customWidth="1"/>
    <col min="16136" max="16136" width="7.875" style="77" customWidth="1"/>
    <col min="16137" max="16384" width="9" style="77"/>
  </cols>
  <sheetData>
    <row r="1" spans="1:8" ht="54" customHeight="1">
      <c r="A1" s="92" t="s">
        <v>308</v>
      </c>
      <c r="B1" s="93"/>
      <c r="C1" s="93"/>
      <c r="D1" s="93"/>
      <c r="E1" s="93"/>
      <c r="F1" s="93"/>
      <c r="G1" s="93"/>
      <c r="H1" s="94"/>
    </row>
    <row r="2" spans="1:8" s="78" customFormat="1" ht="17.25" customHeight="1"/>
    <row r="3" spans="1:8" s="78" customFormat="1" ht="18.75">
      <c r="A3" s="78" t="s">
        <v>289</v>
      </c>
    </row>
    <row r="4" spans="1:8" s="78" customFormat="1" ht="7.5" customHeight="1"/>
    <row r="5" spans="1:8" s="78" customFormat="1" ht="24.95" customHeight="1">
      <c r="A5" s="78" t="s">
        <v>309</v>
      </c>
    </row>
    <row r="6" spans="1:8" s="78" customFormat="1" ht="24.95" customHeight="1">
      <c r="A6" s="79" t="s">
        <v>297</v>
      </c>
    </row>
    <row r="7" spans="1:8" s="78" customFormat="1" ht="24.95" customHeight="1">
      <c r="A7" s="95" t="s">
        <v>290</v>
      </c>
      <c r="B7" s="95"/>
      <c r="C7" s="95"/>
      <c r="D7" s="95"/>
      <c r="E7" s="95"/>
    </row>
    <row r="8" spans="1:8" s="78" customFormat="1" ht="18.75"/>
    <row r="9" spans="1:8" s="78" customFormat="1" ht="26.25" customHeight="1">
      <c r="A9" s="80" t="s">
        <v>291</v>
      </c>
      <c r="B9" s="87" t="s">
        <v>292</v>
      </c>
      <c r="C9" s="88"/>
      <c r="D9" s="89"/>
      <c r="E9" s="87" t="s">
        <v>293</v>
      </c>
      <c r="F9" s="89"/>
      <c r="G9" s="80" t="s">
        <v>294</v>
      </c>
      <c r="H9" s="80" t="s">
        <v>295</v>
      </c>
    </row>
    <row r="10" spans="1:8" s="78" customFormat="1" ht="30" customHeight="1">
      <c r="A10" s="84" t="s">
        <v>307</v>
      </c>
      <c r="B10" s="96" t="s">
        <v>300</v>
      </c>
      <c r="C10" s="88"/>
      <c r="D10" s="89"/>
      <c r="E10" s="90" t="s">
        <v>298</v>
      </c>
      <c r="F10" s="91"/>
      <c r="G10" s="80" t="s">
        <v>299</v>
      </c>
      <c r="H10" s="80"/>
    </row>
    <row r="11" spans="1:8" s="78" customFormat="1" ht="30" customHeight="1">
      <c r="A11" s="85"/>
      <c r="B11" s="87" t="s">
        <v>301</v>
      </c>
      <c r="C11" s="88"/>
      <c r="D11" s="89"/>
      <c r="E11" s="90" t="s">
        <v>302</v>
      </c>
      <c r="F11" s="91"/>
      <c r="G11" s="80" t="s">
        <v>303</v>
      </c>
      <c r="H11" s="80"/>
    </row>
    <row r="12" spans="1:8" s="78" customFormat="1" ht="30" customHeight="1">
      <c r="A12" s="86"/>
      <c r="B12" s="87" t="s">
        <v>304</v>
      </c>
      <c r="C12" s="88"/>
      <c r="D12" s="89"/>
      <c r="E12" s="90" t="s">
        <v>305</v>
      </c>
      <c r="F12" s="91"/>
      <c r="G12" s="80" t="s">
        <v>306</v>
      </c>
      <c r="H12" s="80"/>
    </row>
    <row r="13" spans="1:8" s="78" customFormat="1" ht="51.75" customHeight="1"/>
    <row r="14" spans="1:8" s="78" customFormat="1" ht="18.75">
      <c r="E14" s="78" t="s">
        <v>296</v>
      </c>
    </row>
    <row r="15" spans="1:8" s="78" customFormat="1" ht="18.75"/>
    <row r="16" spans="1:8" s="78" customFormat="1" ht="18.75"/>
    <row r="17" spans="1:8" s="78" customFormat="1" ht="18.75"/>
    <row r="18" spans="1:8" s="78" customFormat="1" ht="18.75"/>
    <row r="19" spans="1:8" s="78" customFormat="1" ht="31.5">
      <c r="A19" s="83" t="s">
        <v>313</v>
      </c>
      <c r="B19" s="83"/>
      <c r="C19" s="83"/>
      <c r="D19" s="83"/>
      <c r="E19" s="83"/>
      <c r="F19" s="83"/>
      <c r="G19" s="83"/>
      <c r="H19" s="83"/>
    </row>
    <row r="20" spans="1:8" s="81" customFormat="1" ht="18.75"/>
    <row r="21" spans="1:8" s="81" customFormat="1" ht="18.75"/>
    <row r="22" spans="1:8" s="81" customFormat="1" ht="18.75"/>
    <row r="23" spans="1:8">
      <c r="C23" s="82"/>
    </row>
  </sheetData>
  <mergeCells count="12">
    <mergeCell ref="A1:H1"/>
    <mergeCell ref="A7:E7"/>
    <mergeCell ref="B9:D9"/>
    <mergeCell ref="E9:F9"/>
    <mergeCell ref="B10:D10"/>
    <mergeCell ref="E10:F10"/>
    <mergeCell ref="A19:H19"/>
    <mergeCell ref="A10:A12"/>
    <mergeCell ref="B11:D11"/>
    <mergeCell ref="E11:F11"/>
    <mergeCell ref="B12:D12"/>
    <mergeCell ref="E12:F1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1"/>
  <sheetViews>
    <sheetView workbookViewId="0">
      <selection sqref="A1:G1"/>
    </sheetView>
  </sheetViews>
  <sheetFormatPr defaultRowHeight="16.5"/>
  <cols>
    <col min="1" max="1" width="6.625" style="1" customWidth="1"/>
    <col min="2" max="2" width="10.125" style="1" customWidth="1"/>
    <col min="3" max="3" width="15.625" style="1" customWidth="1"/>
    <col min="4" max="4" width="16.75" style="1" customWidth="1"/>
    <col min="5" max="5" width="19.25" style="1" customWidth="1"/>
    <col min="6" max="6" width="15.75" style="1" customWidth="1"/>
    <col min="7" max="7" width="13.375" style="1" customWidth="1"/>
    <col min="8" max="16384" width="9" style="1"/>
  </cols>
  <sheetData>
    <row r="1" spans="1:7" ht="27.75" customHeight="1">
      <c r="A1" s="99" t="s">
        <v>310</v>
      </c>
      <c r="B1" s="99"/>
      <c r="C1" s="99"/>
      <c r="D1" s="99"/>
      <c r="E1" s="99"/>
      <c r="F1" s="99"/>
      <c r="G1" s="99"/>
    </row>
    <row r="2" spans="1:7" ht="21.7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16.5" customHeight="1">
      <c r="A3" s="3" t="s">
        <v>7</v>
      </c>
      <c r="B3" s="3" t="s">
        <v>8</v>
      </c>
      <c r="C3" s="3" t="s">
        <v>9</v>
      </c>
      <c r="D3" s="4" t="s">
        <v>10</v>
      </c>
      <c r="E3" s="4"/>
      <c r="F3" s="4">
        <v>136307800</v>
      </c>
      <c r="G3" s="4"/>
    </row>
    <row r="4" spans="1:7" ht="16.5" customHeight="1">
      <c r="A4" s="3"/>
      <c r="B4" s="3"/>
      <c r="C4" s="3"/>
      <c r="D4" s="4" t="s">
        <v>11</v>
      </c>
      <c r="E4" s="4"/>
      <c r="F4" s="4">
        <v>13032000</v>
      </c>
      <c r="G4" s="4"/>
    </row>
    <row r="5" spans="1:7">
      <c r="A5" s="3"/>
      <c r="B5" s="3"/>
      <c r="C5" s="3"/>
      <c r="D5" s="5" t="s">
        <v>12</v>
      </c>
      <c r="E5" s="5"/>
      <c r="F5" s="5">
        <v>12489000</v>
      </c>
      <c r="G5" s="5"/>
    </row>
    <row r="6" spans="1:7" ht="20.25" customHeight="1">
      <c r="A6" s="100" t="s">
        <v>13</v>
      </c>
      <c r="B6" s="101"/>
      <c r="C6" s="101"/>
      <c r="D6" s="101"/>
      <c r="E6" s="6"/>
      <c r="F6" s="6"/>
      <c r="G6" s="7">
        <f>SUM(F3:F5)</f>
        <v>161828800</v>
      </c>
    </row>
    <row r="7" spans="1:7" hidden="1"/>
    <row r="8" spans="1:7" ht="27.75" hidden="1" customHeight="1">
      <c r="A8" s="102" t="s">
        <v>14</v>
      </c>
      <c r="B8" s="102"/>
      <c r="C8" s="102"/>
      <c r="D8" s="102"/>
      <c r="E8" s="102"/>
      <c r="F8" s="102"/>
      <c r="G8" s="102"/>
    </row>
    <row r="9" spans="1:7" ht="33.75" hidden="1" customHeight="1">
      <c r="A9" s="2" t="s">
        <v>15</v>
      </c>
      <c r="B9" s="2" t="s">
        <v>16</v>
      </c>
      <c r="C9" s="2" t="s">
        <v>2</v>
      </c>
      <c r="D9" s="2" t="s">
        <v>17</v>
      </c>
      <c r="E9" s="2" t="s">
        <v>4</v>
      </c>
      <c r="F9" s="8" t="s">
        <v>5</v>
      </c>
      <c r="G9" s="2" t="s">
        <v>6</v>
      </c>
    </row>
    <row r="10" spans="1:7">
      <c r="A10" s="103" t="s">
        <v>18</v>
      </c>
      <c r="B10" s="103" t="s">
        <v>19</v>
      </c>
      <c r="C10" s="2" t="s">
        <v>20</v>
      </c>
      <c r="D10" s="4"/>
      <c r="E10" s="9">
        <v>100000</v>
      </c>
      <c r="F10" s="5">
        <v>100000</v>
      </c>
      <c r="G10" s="10"/>
    </row>
    <row r="11" spans="1:7">
      <c r="A11" s="103"/>
      <c r="B11" s="103"/>
      <c r="C11" s="2" t="s">
        <v>21</v>
      </c>
      <c r="D11" s="4"/>
      <c r="E11" s="11">
        <v>800000</v>
      </c>
      <c r="F11" s="12">
        <v>800000</v>
      </c>
      <c r="G11" s="13">
        <f>F10+F11</f>
        <v>900000</v>
      </c>
    </row>
    <row r="12" spans="1:7">
      <c r="A12" s="103"/>
      <c r="B12" s="103" t="s">
        <v>22</v>
      </c>
      <c r="C12" s="104" t="s">
        <v>23</v>
      </c>
      <c r="D12" s="4" t="s">
        <v>24</v>
      </c>
      <c r="E12" s="9" t="s">
        <v>25</v>
      </c>
      <c r="F12" s="5">
        <v>1500000</v>
      </c>
      <c r="G12" s="10"/>
    </row>
    <row r="13" spans="1:7">
      <c r="A13" s="103"/>
      <c r="B13" s="103"/>
      <c r="C13" s="105"/>
      <c r="D13" s="4" t="s">
        <v>26</v>
      </c>
      <c r="E13" s="14" t="s">
        <v>27</v>
      </c>
      <c r="F13" s="15">
        <v>600000</v>
      </c>
      <c r="G13" s="16"/>
    </row>
    <row r="14" spans="1:7">
      <c r="A14" s="103"/>
      <c r="B14" s="103"/>
      <c r="C14" s="105"/>
      <c r="D14" s="4" t="s">
        <v>28</v>
      </c>
      <c r="E14" s="14" t="s">
        <v>29</v>
      </c>
      <c r="F14" s="15">
        <v>180000</v>
      </c>
      <c r="G14" s="16"/>
    </row>
    <row r="15" spans="1:7">
      <c r="A15" s="103"/>
      <c r="B15" s="103"/>
      <c r="C15" s="106"/>
      <c r="D15" s="4" t="s">
        <v>30</v>
      </c>
      <c r="E15" s="11" t="s">
        <v>31</v>
      </c>
      <c r="F15" s="12">
        <v>276000</v>
      </c>
      <c r="G15" s="13">
        <f>F12+F13+F14+F15</f>
        <v>2556000</v>
      </c>
    </row>
    <row r="16" spans="1:7">
      <c r="A16" s="103"/>
      <c r="B16" s="103"/>
      <c r="C16" s="104" t="s">
        <v>32</v>
      </c>
      <c r="D16" s="4" t="s">
        <v>33</v>
      </c>
      <c r="E16" s="9" t="s">
        <v>34</v>
      </c>
      <c r="F16" s="5">
        <v>1506000</v>
      </c>
      <c r="G16" s="10"/>
    </row>
    <row r="17" spans="1:7">
      <c r="A17" s="103"/>
      <c r="B17" s="103"/>
      <c r="C17" s="105"/>
      <c r="D17" s="4" t="s">
        <v>35</v>
      </c>
      <c r="E17" s="14" t="s">
        <v>36</v>
      </c>
      <c r="F17" s="15">
        <v>456000</v>
      </c>
      <c r="G17" s="16"/>
    </row>
    <row r="18" spans="1:7">
      <c r="A18" s="103"/>
      <c r="B18" s="103"/>
      <c r="C18" s="105"/>
      <c r="D18" s="4" t="s">
        <v>37</v>
      </c>
      <c r="E18" s="14" t="s">
        <v>38</v>
      </c>
      <c r="F18" s="15">
        <v>180000</v>
      </c>
      <c r="G18" s="16"/>
    </row>
    <row r="19" spans="1:7">
      <c r="A19" s="103"/>
      <c r="B19" s="103"/>
      <c r="C19" s="106"/>
      <c r="D19" s="4" t="s">
        <v>39</v>
      </c>
      <c r="E19" s="11" t="s">
        <v>40</v>
      </c>
      <c r="F19" s="12">
        <v>880000</v>
      </c>
      <c r="G19" s="13">
        <f>F16+F17+F18+F19</f>
        <v>3022000</v>
      </c>
    </row>
    <row r="20" spans="1:7">
      <c r="A20" s="103"/>
      <c r="B20" s="103"/>
      <c r="C20" s="104" t="s">
        <v>41</v>
      </c>
      <c r="D20" s="4" t="s">
        <v>42</v>
      </c>
      <c r="E20" s="14" t="s">
        <v>43</v>
      </c>
      <c r="F20" s="15">
        <v>1200000</v>
      </c>
      <c r="G20" s="10"/>
    </row>
    <row r="21" spans="1:7">
      <c r="A21" s="103"/>
      <c r="B21" s="103"/>
      <c r="C21" s="105"/>
      <c r="D21" s="4" t="s">
        <v>44</v>
      </c>
      <c r="E21" s="14" t="s">
        <v>45</v>
      </c>
      <c r="F21" s="15">
        <v>528000</v>
      </c>
      <c r="G21" s="16"/>
    </row>
    <row r="22" spans="1:7">
      <c r="A22" s="103"/>
      <c r="B22" s="103"/>
      <c r="C22" s="105"/>
      <c r="D22" s="4" t="s">
        <v>46</v>
      </c>
      <c r="E22" s="14" t="s">
        <v>43</v>
      </c>
      <c r="F22" s="15">
        <v>1200000</v>
      </c>
      <c r="G22" s="16"/>
    </row>
    <row r="23" spans="1:7">
      <c r="A23" s="103"/>
      <c r="B23" s="103"/>
      <c r="C23" s="105"/>
      <c r="D23" s="4" t="s">
        <v>47</v>
      </c>
      <c r="E23" s="14" t="s">
        <v>48</v>
      </c>
      <c r="F23" s="15">
        <v>960000</v>
      </c>
      <c r="G23" s="16"/>
    </row>
    <row r="24" spans="1:7">
      <c r="A24" s="103"/>
      <c r="B24" s="103"/>
      <c r="C24" s="106"/>
      <c r="D24" s="4" t="s">
        <v>49</v>
      </c>
      <c r="E24" s="11" t="s">
        <v>50</v>
      </c>
      <c r="F24" s="12">
        <v>396000</v>
      </c>
      <c r="G24" s="13">
        <f>F20+F21+F22+F23+F24</f>
        <v>4284000</v>
      </c>
    </row>
    <row r="25" spans="1:7">
      <c r="A25" s="103"/>
      <c r="B25" s="103"/>
      <c r="C25" s="2" t="s">
        <v>51</v>
      </c>
      <c r="D25" s="4" t="s">
        <v>52</v>
      </c>
      <c r="E25" s="17" t="s">
        <v>53</v>
      </c>
      <c r="F25" s="4">
        <v>3600000</v>
      </c>
      <c r="G25" s="18">
        <f>F25</f>
        <v>3600000</v>
      </c>
    </row>
    <row r="26" spans="1:7">
      <c r="A26" s="103"/>
      <c r="B26" s="103"/>
      <c r="C26" s="104" t="s">
        <v>54</v>
      </c>
      <c r="D26" s="4" t="s">
        <v>55</v>
      </c>
      <c r="E26" s="9" t="s">
        <v>56</v>
      </c>
      <c r="F26" s="5">
        <v>1000000</v>
      </c>
      <c r="G26" s="10"/>
    </row>
    <row r="27" spans="1:7">
      <c r="A27" s="103"/>
      <c r="B27" s="103"/>
      <c r="C27" s="106"/>
      <c r="D27" s="4" t="s">
        <v>57</v>
      </c>
      <c r="E27" s="11">
        <v>800000</v>
      </c>
      <c r="F27" s="12">
        <v>800000</v>
      </c>
      <c r="G27" s="18">
        <f>F26+F27</f>
        <v>1800000</v>
      </c>
    </row>
    <row r="28" spans="1:7">
      <c r="A28" s="103"/>
      <c r="B28" s="103"/>
      <c r="C28" s="104" t="s">
        <v>58</v>
      </c>
      <c r="D28" s="4" t="s">
        <v>59</v>
      </c>
      <c r="E28" s="9" t="s">
        <v>60</v>
      </c>
      <c r="F28" s="5">
        <v>3000000</v>
      </c>
      <c r="G28" s="10"/>
    </row>
    <row r="29" spans="1:7">
      <c r="A29" s="103"/>
      <c r="B29" s="103"/>
      <c r="C29" s="106"/>
      <c r="D29" s="4" t="s">
        <v>61</v>
      </c>
      <c r="E29" s="11">
        <v>300000</v>
      </c>
      <c r="F29" s="12">
        <v>300000</v>
      </c>
      <c r="G29" s="13">
        <f>F28+F29</f>
        <v>3300000</v>
      </c>
    </row>
    <row r="30" spans="1:7">
      <c r="A30" s="103"/>
      <c r="B30" s="103"/>
      <c r="C30" s="2" t="s">
        <v>62</v>
      </c>
      <c r="D30" s="4"/>
      <c r="E30" s="17">
        <v>638000</v>
      </c>
      <c r="F30" s="4">
        <v>638000</v>
      </c>
      <c r="G30" s="18">
        <f>F30</f>
        <v>638000</v>
      </c>
    </row>
    <row r="31" spans="1:7" ht="25.5" customHeight="1">
      <c r="A31" s="100" t="s">
        <v>63</v>
      </c>
      <c r="B31" s="101"/>
      <c r="C31" s="101"/>
      <c r="D31" s="101"/>
      <c r="E31" s="6"/>
      <c r="F31" s="6"/>
      <c r="G31" s="7">
        <f>SUM(G10:G30)</f>
        <v>20100000</v>
      </c>
    </row>
    <row r="32" spans="1:7" ht="23.25" customHeight="1">
      <c r="A32" s="104" t="s">
        <v>64</v>
      </c>
      <c r="B32" s="107" t="s">
        <v>65</v>
      </c>
      <c r="C32" s="19" t="s">
        <v>66</v>
      </c>
      <c r="D32" s="4"/>
      <c r="E32" s="4"/>
      <c r="F32" s="4">
        <v>6100000</v>
      </c>
      <c r="G32" s="4"/>
    </row>
    <row r="33" spans="1:7" ht="24" customHeight="1">
      <c r="A33" s="106"/>
      <c r="B33" s="108"/>
      <c r="C33" s="20" t="s">
        <v>67</v>
      </c>
      <c r="D33" s="4"/>
      <c r="E33" s="4"/>
      <c r="F33" s="4">
        <v>2000000</v>
      </c>
      <c r="G33" s="4">
        <f>F32+F33</f>
        <v>8100000</v>
      </c>
    </row>
    <row r="34" spans="1:7" ht="24.75" customHeight="1">
      <c r="A34" s="100" t="s">
        <v>63</v>
      </c>
      <c r="B34" s="101"/>
      <c r="C34" s="101"/>
      <c r="D34" s="101"/>
      <c r="E34" s="6"/>
      <c r="F34" s="6"/>
      <c r="G34" s="7">
        <v>8100000</v>
      </c>
    </row>
    <row r="35" spans="1:7" ht="24.75" customHeight="1">
      <c r="A35" s="97" t="s">
        <v>68</v>
      </c>
      <c r="B35" s="98"/>
      <c r="C35" s="98"/>
      <c r="D35" s="98"/>
      <c r="E35" s="21"/>
      <c r="F35" s="21"/>
      <c r="G35" s="22">
        <v>190028800</v>
      </c>
    </row>
    <row r="36" spans="1:7" ht="24.75" customHeight="1">
      <c r="A36" s="23"/>
      <c r="B36" s="23"/>
      <c r="C36" s="23"/>
      <c r="D36" s="23"/>
      <c r="E36" s="24"/>
      <c r="F36" s="24"/>
      <c r="G36" s="24"/>
    </row>
    <row r="37" spans="1:7" ht="27.75" customHeight="1">
      <c r="A37" s="102" t="s">
        <v>69</v>
      </c>
      <c r="B37" s="102"/>
      <c r="C37" s="102"/>
      <c r="D37" s="102"/>
      <c r="E37" s="102"/>
      <c r="F37" s="102"/>
      <c r="G37" s="102"/>
    </row>
    <row r="38" spans="1:7" ht="15" customHeight="1"/>
    <row r="39" spans="1:7" ht="33.75" customHeight="1">
      <c r="A39" s="2" t="s">
        <v>15</v>
      </c>
      <c r="B39" s="2" t="s">
        <v>16</v>
      </c>
      <c r="C39" s="2" t="s">
        <v>2</v>
      </c>
      <c r="D39" s="2" t="s">
        <v>17</v>
      </c>
      <c r="E39" s="2" t="s">
        <v>4</v>
      </c>
      <c r="F39" s="8" t="s">
        <v>5</v>
      </c>
      <c r="G39" s="8" t="s">
        <v>6</v>
      </c>
    </row>
    <row r="40" spans="1:7">
      <c r="A40" s="103" t="s">
        <v>64</v>
      </c>
      <c r="B40" s="103" t="s">
        <v>22</v>
      </c>
      <c r="C40" s="104" t="s">
        <v>41</v>
      </c>
      <c r="D40" s="4" t="s">
        <v>70</v>
      </c>
      <c r="E40" s="5">
        <v>40000</v>
      </c>
      <c r="F40" s="5">
        <f>E40*12</f>
        <v>480000</v>
      </c>
      <c r="G40" s="10"/>
    </row>
    <row r="41" spans="1:7">
      <c r="A41" s="103"/>
      <c r="B41" s="103"/>
      <c r="C41" s="105"/>
      <c r="D41" s="4" t="s">
        <v>71</v>
      </c>
      <c r="E41" s="15">
        <v>1000000</v>
      </c>
      <c r="F41" s="15">
        <f>E41</f>
        <v>1000000</v>
      </c>
      <c r="G41" s="16"/>
    </row>
    <row r="42" spans="1:7">
      <c r="A42" s="103"/>
      <c r="B42" s="103"/>
      <c r="C42" s="105"/>
      <c r="D42" s="4" t="s">
        <v>23</v>
      </c>
      <c r="E42" s="15">
        <v>2000000</v>
      </c>
      <c r="F42" s="15">
        <v>2000000</v>
      </c>
      <c r="G42" s="16"/>
    </row>
    <row r="43" spans="1:7">
      <c r="A43" s="103"/>
      <c r="B43" s="103"/>
      <c r="C43" s="106"/>
      <c r="D43" s="4" t="s">
        <v>72</v>
      </c>
      <c r="E43" s="12">
        <v>3000000</v>
      </c>
      <c r="F43" s="12">
        <f>E43</f>
        <v>3000000</v>
      </c>
      <c r="G43" s="13">
        <f>F40+F41+F42+F43</f>
        <v>6480000</v>
      </c>
    </row>
    <row r="44" spans="1:7">
      <c r="A44" s="103"/>
      <c r="B44" s="103"/>
      <c r="C44" s="104" t="s">
        <v>58</v>
      </c>
      <c r="D44" s="4" t="s">
        <v>59</v>
      </c>
      <c r="E44" s="5">
        <v>1000000</v>
      </c>
      <c r="F44" s="5">
        <f>E44</f>
        <v>1000000</v>
      </c>
      <c r="G44" s="10"/>
    </row>
    <row r="45" spans="1:7">
      <c r="A45" s="103"/>
      <c r="B45" s="103"/>
      <c r="C45" s="106"/>
      <c r="D45" s="4" t="s">
        <v>61</v>
      </c>
      <c r="E45" s="12">
        <v>500000</v>
      </c>
      <c r="F45" s="12">
        <f>E45</f>
        <v>500000</v>
      </c>
      <c r="G45" s="13">
        <f>F44+F45</f>
        <v>1500000</v>
      </c>
    </row>
    <row r="46" spans="1:7">
      <c r="A46" s="103"/>
      <c r="B46" s="103"/>
      <c r="C46" s="104" t="s">
        <v>62</v>
      </c>
      <c r="D46" s="25" t="s">
        <v>73</v>
      </c>
      <c r="E46" s="12">
        <v>70000</v>
      </c>
      <c r="F46" s="12">
        <f>E46*12</f>
        <v>840000</v>
      </c>
      <c r="G46" s="13"/>
    </row>
    <row r="47" spans="1:7">
      <c r="A47" s="103"/>
      <c r="B47" s="103"/>
      <c r="C47" s="105"/>
      <c r="D47" s="4" t="s">
        <v>74</v>
      </c>
      <c r="E47" s="12">
        <v>500000</v>
      </c>
      <c r="F47" s="12">
        <f>E47</f>
        <v>500000</v>
      </c>
      <c r="G47" s="13"/>
    </row>
    <row r="48" spans="1:7">
      <c r="A48" s="103"/>
      <c r="B48" s="103"/>
      <c r="C48" s="106"/>
      <c r="D48" s="4"/>
      <c r="E48" s="4"/>
      <c r="F48" s="4"/>
      <c r="G48" s="18">
        <f>F46+F47+F48</f>
        <v>1340000</v>
      </c>
    </row>
    <row r="49" spans="1:7" ht="21.75" customHeight="1">
      <c r="A49" s="26"/>
      <c r="B49" s="101" t="s">
        <v>75</v>
      </c>
      <c r="C49" s="101"/>
      <c r="D49" s="27"/>
      <c r="E49" s="27"/>
      <c r="F49" s="27"/>
      <c r="G49" s="7">
        <f>G43+G45+G48</f>
        <v>9320000</v>
      </c>
    </row>
    <row r="50" spans="1:7" ht="16.5" customHeight="1">
      <c r="A50" s="104" t="s">
        <v>64</v>
      </c>
      <c r="B50" s="107" t="s">
        <v>65</v>
      </c>
      <c r="C50" s="110" t="s">
        <v>66</v>
      </c>
      <c r="D50" s="4" t="s">
        <v>76</v>
      </c>
      <c r="E50" s="5">
        <v>115000</v>
      </c>
      <c r="F50" s="5">
        <f>E50*4*10</f>
        <v>4600000</v>
      </c>
      <c r="G50" s="18"/>
    </row>
    <row r="51" spans="1:7">
      <c r="A51" s="105"/>
      <c r="B51" s="109"/>
      <c r="C51" s="111"/>
      <c r="D51" s="4" t="s">
        <v>51</v>
      </c>
      <c r="E51" s="15">
        <v>1000000</v>
      </c>
      <c r="F51" s="15">
        <f>E51</f>
        <v>1000000</v>
      </c>
      <c r="G51" s="18"/>
    </row>
    <row r="52" spans="1:7">
      <c r="A52" s="105"/>
      <c r="B52" s="109"/>
      <c r="C52" s="111"/>
      <c r="D52" s="4" t="s">
        <v>77</v>
      </c>
      <c r="E52" s="15">
        <v>2000000</v>
      </c>
      <c r="F52" s="15">
        <f>E52</f>
        <v>2000000</v>
      </c>
      <c r="G52" s="18"/>
    </row>
    <row r="53" spans="1:7">
      <c r="A53" s="105"/>
      <c r="B53" s="109"/>
      <c r="C53" s="112"/>
      <c r="D53" s="5" t="s">
        <v>78</v>
      </c>
      <c r="E53" s="15">
        <v>1000000</v>
      </c>
      <c r="F53" s="15">
        <f>E53</f>
        <v>1000000</v>
      </c>
      <c r="G53" s="10">
        <f>F50+F51+F52+F53</f>
        <v>8600000</v>
      </c>
    </row>
    <row r="54" spans="1:7">
      <c r="A54" s="106"/>
      <c r="B54" s="108"/>
      <c r="C54" s="4" t="s">
        <v>67</v>
      </c>
      <c r="D54" s="4" t="s">
        <v>51</v>
      </c>
      <c r="E54" s="4">
        <v>500000</v>
      </c>
      <c r="F54" s="4">
        <v>500000</v>
      </c>
      <c r="G54" s="18">
        <f>F54</f>
        <v>500000</v>
      </c>
    </row>
    <row r="55" spans="1:7" ht="20.25" customHeight="1">
      <c r="A55" s="28"/>
      <c r="B55" s="113" t="s">
        <v>75</v>
      </c>
      <c r="C55" s="113"/>
      <c r="D55" s="19"/>
      <c r="E55" s="19"/>
      <c r="F55" s="19"/>
      <c r="G55" s="29">
        <f>G53+G54</f>
        <v>9100000</v>
      </c>
    </row>
    <row r="56" spans="1:7" ht="25.5" customHeight="1">
      <c r="A56" s="30"/>
      <c r="B56" s="114" t="s">
        <v>79</v>
      </c>
      <c r="C56" s="114"/>
      <c r="D56" s="20"/>
      <c r="E56" s="20"/>
      <c r="F56" s="20"/>
      <c r="G56" s="31">
        <f>G49+G55</f>
        <v>18420000</v>
      </c>
    </row>
    <row r="59" spans="1:7" ht="28.5" customHeight="1">
      <c r="A59" s="102" t="s">
        <v>80</v>
      </c>
      <c r="B59" s="102"/>
      <c r="C59" s="102"/>
      <c r="D59" s="102"/>
      <c r="E59" s="102"/>
      <c r="F59" s="102"/>
      <c r="G59" s="102"/>
    </row>
    <row r="60" spans="1:7" ht="21" customHeight="1">
      <c r="A60" s="2" t="s">
        <v>15</v>
      </c>
      <c r="B60" s="2" t="s">
        <v>16</v>
      </c>
      <c r="C60" s="2" t="s">
        <v>2</v>
      </c>
      <c r="D60" s="2" t="s">
        <v>17</v>
      </c>
      <c r="E60" s="2" t="s">
        <v>4</v>
      </c>
      <c r="F60" s="2" t="s">
        <v>5</v>
      </c>
      <c r="G60" s="2" t="s">
        <v>6</v>
      </c>
    </row>
    <row r="61" spans="1:7" ht="28.5" customHeight="1">
      <c r="A61" s="32" t="s">
        <v>64</v>
      </c>
      <c r="B61" s="33" t="s">
        <v>81</v>
      </c>
      <c r="C61" s="33" t="s">
        <v>82</v>
      </c>
      <c r="D61" s="2" t="s">
        <v>83</v>
      </c>
      <c r="E61" s="17" t="s">
        <v>84</v>
      </c>
      <c r="F61" s="4">
        <v>500000</v>
      </c>
      <c r="G61" s="4">
        <v>500000</v>
      </c>
    </row>
    <row r="62" spans="1:7" ht="19.5" customHeight="1">
      <c r="A62" s="115" t="s">
        <v>75</v>
      </c>
      <c r="B62" s="116"/>
      <c r="C62" s="116"/>
      <c r="D62" s="116"/>
      <c r="E62" s="6"/>
      <c r="F62" s="6"/>
      <c r="G62" s="7">
        <v>500000</v>
      </c>
    </row>
    <row r="63" spans="1:7" ht="33" customHeight="1">
      <c r="A63" s="32" t="s">
        <v>85</v>
      </c>
      <c r="B63" s="33" t="s">
        <v>86</v>
      </c>
      <c r="C63" s="33" t="s">
        <v>87</v>
      </c>
      <c r="D63" s="2" t="s">
        <v>88</v>
      </c>
      <c r="E63" s="17" t="s">
        <v>43</v>
      </c>
      <c r="F63" s="4">
        <v>1200000</v>
      </c>
      <c r="G63" s="4"/>
    </row>
    <row r="64" spans="1:7" ht="21" customHeight="1">
      <c r="A64" s="115" t="s">
        <v>63</v>
      </c>
      <c r="B64" s="116"/>
      <c r="C64" s="116"/>
      <c r="D64" s="116"/>
      <c r="E64" s="6"/>
      <c r="F64" s="6"/>
      <c r="G64" s="7">
        <v>1200000</v>
      </c>
    </row>
    <row r="65" spans="1:7" ht="23.25" customHeight="1">
      <c r="A65" s="32" t="s">
        <v>18</v>
      </c>
      <c r="B65" s="32" t="s">
        <v>22</v>
      </c>
      <c r="C65" s="32" t="s">
        <v>89</v>
      </c>
      <c r="D65" s="32" t="s">
        <v>90</v>
      </c>
      <c r="E65" s="17" t="s">
        <v>91</v>
      </c>
      <c r="F65" s="4">
        <v>600000</v>
      </c>
      <c r="G65" s="4"/>
    </row>
    <row r="66" spans="1:7" ht="21.75" customHeight="1">
      <c r="A66" s="115" t="s">
        <v>63</v>
      </c>
      <c r="B66" s="116"/>
      <c r="C66" s="116"/>
      <c r="D66" s="116"/>
      <c r="E66" s="6"/>
      <c r="F66" s="6"/>
      <c r="G66" s="7">
        <v>600000</v>
      </c>
    </row>
    <row r="67" spans="1:7" ht="30.75" customHeight="1">
      <c r="A67" s="32" t="s">
        <v>64</v>
      </c>
      <c r="B67" s="33" t="s">
        <v>92</v>
      </c>
      <c r="C67" s="33" t="s">
        <v>93</v>
      </c>
      <c r="D67" s="2" t="s">
        <v>94</v>
      </c>
      <c r="E67" s="17" t="s">
        <v>53</v>
      </c>
      <c r="F67" s="4">
        <v>3600000</v>
      </c>
      <c r="G67" s="4"/>
    </row>
    <row r="68" spans="1:7" ht="21.75" customHeight="1">
      <c r="A68" s="100" t="s">
        <v>63</v>
      </c>
      <c r="B68" s="101"/>
      <c r="C68" s="101"/>
      <c r="D68" s="101"/>
      <c r="E68" s="6"/>
      <c r="F68" s="6"/>
      <c r="G68" s="7">
        <v>3600000</v>
      </c>
    </row>
    <row r="69" spans="1:7" ht="23.25" customHeight="1">
      <c r="A69" s="97" t="s">
        <v>95</v>
      </c>
      <c r="B69" s="98"/>
      <c r="C69" s="98"/>
      <c r="D69" s="98"/>
      <c r="E69" s="21"/>
      <c r="F69" s="21"/>
      <c r="G69" s="22">
        <v>5900000</v>
      </c>
    </row>
    <row r="70" spans="1:7" ht="16.5" customHeight="1"/>
    <row r="71" spans="1:7" ht="16.5" customHeight="1"/>
  </sheetData>
  <mergeCells count="34">
    <mergeCell ref="A69:D69"/>
    <mergeCell ref="B49:C49"/>
    <mergeCell ref="A50:A54"/>
    <mergeCell ref="B50:B54"/>
    <mergeCell ref="C50:C53"/>
    <mergeCell ref="B55:C55"/>
    <mergeCell ref="B56:C56"/>
    <mergeCell ref="A59:G59"/>
    <mergeCell ref="A62:D62"/>
    <mergeCell ref="A64:D64"/>
    <mergeCell ref="A66:D66"/>
    <mergeCell ref="A68:D68"/>
    <mergeCell ref="A37:G37"/>
    <mergeCell ref="A40:A48"/>
    <mergeCell ref="B40:B48"/>
    <mergeCell ref="C40:C43"/>
    <mergeCell ref="C44:C45"/>
    <mergeCell ref="C46:C48"/>
    <mergeCell ref="A35:D35"/>
    <mergeCell ref="A1:G1"/>
    <mergeCell ref="A6:D6"/>
    <mergeCell ref="A8:G8"/>
    <mergeCell ref="A10:A30"/>
    <mergeCell ref="B10:B11"/>
    <mergeCell ref="B12:B30"/>
    <mergeCell ref="C12:C15"/>
    <mergeCell ref="C16:C19"/>
    <mergeCell ref="C20:C24"/>
    <mergeCell ref="C26:C27"/>
    <mergeCell ref="C28:C29"/>
    <mergeCell ref="A31:D31"/>
    <mergeCell ref="A32:A33"/>
    <mergeCell ref="B32:B33"/>
    <mergeCell ref="A34:D3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sqref="A1:H1"/>
    </sheetView>
  </sheetViews>
  <sheetFormatPr defaultRowHeight="16.5"/>
  <cols>
    <col min="1" max="2" width="9" style="54"/>
    <col min="3" max="3" width="20.375" style="54" customWidth="1"/>
    <col min="4" max="4" width="16.25" style="54" customWidth="1"/>
    <col min="5" max="5" width="17.25" style="54" customWidth="1"/>
    <col min="6" max="6" width="17.5" style="54" customWidth="1"/>
    <col min="7" max="7" width="14.125" style="54" bestFit="1" customWidth="1"/>
    <col min="8" max="8" width="14" style="54" customWidth="1"/>
    <col min="9" max="9" width="9" style="54"/>
    <col min="10" max="10" width="14.875" style="54" bestFit="1" customWidth="1"/>
    <col min="11" max="258" width="9" style="54"/>
    <col min="259" max="259" width="20.375" style="54" customWidth="1"/>
    <col min="260" max="260" width="16.25" style="54" customWidth="1"/>
    <col min="261" max="261" width="17.25" style="54" customWidth="1"/>
    <col min="262" max="262" width="17.5" style="54" customWidth="1"/>
    <col min="263" max="263" width="14.125" style="54" bestFit="1" customWidth="1"/>
    <col min="264" max="264" width="14" style="54" customWidth="1"/>
    <col min="265" max="265" width="9" style="54"/>
    <col min="266" max="266" width="14.875" style="54" bestFit="1" customWidth="1"/>
    <col min="267" max="514" width="9" style="54"/>
    <col min="515" max="515" width="20.375" style="54" customWidth="1"/>
    <col min="516" max="516" width="16.25" style="54" customWidth="1"/>
    <col min="517" max="517" width="17.25" style="54" customWidth="1"/>
    <col min="518" max="518" width="17.5" style="54" customWidth="1"/>
    <col min="519" max="519" width="14.125" style="54" bestFit="1" customWidth="1"/>
    <col min="520" max="520" width="14" style="54" customWidth="1"/>
    <col min="521" max="521" width="9" style="54"/>
    <col min="522" max="522" width="14.875" style="54" bestFit="1" customWidth="1"/>
    <col min="523" max="770" width="9" style="54"/>
    <col min="771" max="771" width="20.375" style="54" customWidth="1"/>
    <col min="772" max="772" width="16.25" style="54" customWidth="1"/>
    <col min="773" max="773" width="17.25" style="54" customWidth="1"/>
    <col min="774" max="774" width="17.5" style="54" customWidth="1"/>
    <col min="775" max="775" width="14.125" style="54" bestFit="1" customWidth="1"/>
    <col min="776" max="776" width="14" style="54" customWidth="1"/>
    <col min="777" max="777" width="9" style="54"/>
    <col min="778" max="778" width="14.875" style="54" bestFit="1" customWidth="1"/>
    <col min="779" max="1026" width="9" style="54"/>
    <col min="1027" max="1027" width="20.375" style="54" customWidth="1"/>
    <col min="1028" max="1028" width="16.25" style="54" customWidth="1"/>
    <col min="1029" max="1029" width="17.25" style="54" customWidth="1"/>
    <col min="1030" max="1030" width="17.5" style="54" customWidth="1"/>
    <col min="1031" max="1031" width="14.125" style="54" bestFit="1" customWidth="1"/>
    <col min="1032" max="1032" width="14" style="54" customWidth="1"/>
    <col min="1033" max="1033" width="9" style="54"/>
    <col min="1034" max="1034" width="14.875" style="54" bestFit="1" customWidth="1"/>
    <col min="1035" max="1282" width="9" style="54"/>
    <col min="1283" max="1283" width="20.375" style="54" customWidth="1"/>
    <col min="1284" max="1284" width="16.25" style="54" customWidth="1"/>
    <col min="1285" max="1285" width="17.25" style="54" customWidth="1"/>
    <col min="1286" max="1286" width="17.5" style="54" customWidth="1"/>
    <col min="1287" max="1287" width="14.125" style="54" bestFit="1" customWidth="1"/>
    <col min="1288" max="1288" width="14" style="54" customWidth="1"/>
    <col min="1289" max="1289" width="9" style="54"/>
    <col min="1290" max="1290" width="14.875" style="54" bestFit="1" customWidth="1"/>
    <col min="1291" max="1538" width="9" style="54"/>
    <col min="1539" max="1539" width="20.375" style="54" customWidth="1"/>
    <col min="1540" max="1540" width="16.25" style="54" customWidth="1"/>
    <col min="1541" max="1541" width="17.25" style="54" customWidth="1"/>
    <col min="1542" max="1542" width="17.5" style="54" customWidth="1"/>
    <col min="1543" max="1543" width="14.125" style="54" bestFit="1" customWidth="1"/>
    <col min="1544" max="1544" width="14" style="54" customWidth="1"/>
    <col min="1545" max="1545" width="9" style="54"/>
    <col min="1546" max="1546" width="14.875" style="54" bestFit="1" customWidth="1"/>
    <col min="1547" max="1794" width="9" style="54"/>
    <col min="1795" max="1795" width="20.375" style="54" customWidth="1"/>
    <col min="1796" max="1796" width="16.25" style="54" customWidth="1"/>
    <col min="1797" max="1797" width="17.25" style="54" customWidth="1"/>
    <col min="1798" max="1798" width="17.5" style="54" customWidth="1"/>
    <col min="1799" max="1799" width="14.125" style="54" bestFit="1" customWidth="1"/>
    <col min="1800" max="1800" width="14" style="54" customWidth="1"/>
    <col min="1801" max="1801" width="9" style="54"/>
    <col min="1802" max="1802" width="14.875" style="54" bestFit="1" customWidth="1"/>
    <col min="1803" max="2050" width="9" style="54"/>
    <col min="2051" max="2051" width="20.375" style="54" customWidth="1"/>
    <col min="2052" max="2052" width="16.25" style="54" customWidth="1"/>
    <col min="2053" max="2053" width="17.25" style="54" customWidth="1"/>
    <col min="2054" max="2054" width="17.5" style="54" customWidth="1"/>
    <col min="2055" max="2055" width="14.125" style="54" bestFit="1" customWidth="1"/>
    <col min="2056" max="2056" width="14" style="54" customWidth="1"/>
    <col min="2057" max="2057" width="9" style="54"/>
    <col min="2058" max="2058" width="14.875" style="54" bestFit="1" customWidth="1"/>
    <col min="2059" max="2306" width="9" style="54"/>
    <col min="2307" max="2307" width="20.375" style="54" customWidth="1"/>
    <col min="2308" max="2308" width="16.25" style="54" customWidth="1"/>
    <col min="2309" max="2309" width="17.25" style="54" customWidth="1"/>
    <col min="2310" max="2310" width="17.5" style="54" customWidth="1"/>
    <col min="2311" max="2311" width="14.125" style="54" bestFit="1" customWidth="1"/>
    <col min="2312" max="2312" width="14" style="54" customWidth="1"/>
    <col min="2313" max="2313" width="9" style="54"/>
    <col min="2314" max="2314" width="14.875" style="54" bestFit="1" customWidth="1"/>
    <col min="2315" max="2562" width="9" style="54"/>
    <col min="2563" max="2563" width="20.375" style="54" customWidth="1"/>
    <col min="2564" max="2564" width="16.25" style="54" customWidth="1"/>
    <col min="2565" max="2565" width="17.25" style="54" customWidth="1"/>
    <col min="2566" max="2566" width="17.5" style="54" customWidth="1"/>
    <col min="2567" max="2567" width="14.125" style="54" bestFit="1" customWidth="1"/>
    <col min="2568" max="2568" width="14" style="54" customWidth="1"/>
    <col min="2569" max="2569" width="9" style="54"/>
    <col min="2570" max="2570" width="14.875" style="54" bestFit="1" customWidth="1"/>
    <col min="2571" max="2818" width="9" style="54"/>
    <col min="2819" max="2819" width="20.375" style="54" customWidth="1"/>
    <col min="2820" max="2820" width="16.25" style="54" customWidth="1"/>
    <col min="2821" max="2821" width="17.25" style="54" customWidth="1"/>
    <col min="2822" max="2822" width="17.5" style="54" customWidth="1"/>
    <col min="2823" max="2823" width="14.125" style="54" bestFit="1" customWidth="1"/>
    <col min="2824" max="2824" width="14" style="54" customWidth="1"/>
    <col min="2825" max="2825" width="9" style="54"/>
    <col min="2826" max="2826" width="14.875" style="54" bestFit="1" customWidth="1"/>
    <col min="2827" max="3074" width="9" style="54"/>
    <col min="3075" max="3075" width="20.375" style="54" customWidth="1"/>
    <col min="3076" max="3076" width="16.25" style="54" customWidth="1"/>
    <col min="3077" max="3077" width="17.25" style="54" customWidth="1"/>
    <col min="3078" max="3078" width="17.5" style="54" customWidth="1"/>
    <col min="3079" max="3079" width="14.125" style="54" bestFit="1" customWidth="1"/>
    <col min="3080" max="3080" width="14" style="54" customWidth="1"/>
    <col min="3081" max="3081" width="9" style="54"/>
    <col min="3082" max="3082" width="14.875" style="54" bestFit="1" customWidth="1"/>
    <col min="3083" max="3330" width="9" style="54"/>
    <col min="3331" max="3331" width="20.375" style="54" customWidth="1"/>
    <col min="3332" max="3332" width="16.25" style="54" customWidth="1"/>
    <col min="3333" max="3333" width="17.25" style="54" customWidth="1"/>
    <col min="3334" max="3334" width="17.5" style="54" customWidth="1"/>
    <col min="3335" max="3335" width="14.125" style="54" bestFit="1" customWidth="1"/>
    <col min="3336" max="3336" width="14" style="54" customWidth="1"/>
    <col min="3337" max="3337" width="9" style="54"/>
    <col min="3338" max="3338" width="14.875" style="54" bestFit="1" customWidth="1"/>
    <col min="3339" max="3586" width="9" style="54"/>
    <col min="3587" max="3587" width="20.375" style="54" customWidth="1"/>
    <col min="3588" max="3588" width="16.25" style="54" customWidth="1"/>
    <col min="3589" max="3589" width="17.25" style="54" customWidth="1"/>
    <col min="3590" max="3590" width="17.5" style="54" customWidth="1"/>
    <col min="3591" max="3591" width="14.125" style="54" bestFit="1" customWidth="1"/>
    <col min="3592" max="3592" width="14" style="54" customWidth="1"/>
    <col min="3593" max="3593" width="9" style="54"/>
    <col min="3594" max="3594" width="14.875" style="54" bestFit="1" customWidth="1"/>
    <col min="3595" max="3842" width="9" style="54"/>
    <col min="3843" max="3843" width="20.375" style="54" customWidth="1"/>
    <col min="3844" max="3844" width="16.25" style="54" customWidth="1"/>
    <col min="3845" max="3845" width="17.25" style="54" customWidth="1"/>
    <col min="3846" max="3846" width="17.5" style="54" customWidth="1"/>
    <col min="3847" max="3847" width="14.125" style="54" bestFit="1" customWidth="1"/>
    <col min="3848" max="3848" width="14" style="54" customWidth="1"/>
    <col min="3849" max="3849" width="9" style="54"/>
    <col min="3850" max="3850" width="14.875" style="54" bestFit="1" customWidth="1"/>
    <col min="3851" max="4098" width="9" style="54"/>
    <col min="4099" max="4099" width="20.375" style="54" customWidth="1"/>
    <col min="4100" max="4100" width="16.25" style="54" customWidth="1"/>
    <col min="4101" max="4101" width="17.25" style="54" customWidth="1"/>
    <col min="4102" max="4102" width="17.5" style="54" customWidth="1"/>
    <col min="4103" max="4103" width="14.125" style="54" bestFit="1" customWidth="1"/>
    <col min="4104" max="4104" width="14" style="54" customWidth="1"/>
    <col min="4105" max="4105" width="9" style="54"/>
    <col min="4106" max="4106" width="14.875" style="54" bestFit="1" customWidth="1"/>
    <col min="4107" max="4354" width="9" style="54"/>
    <col min="4355" max="4355" width="20.375" style="54" customWidth="1"/>
    <col min="4356" max="4356" width="16.25" style="54" customWidth="1"/>
    <col min="4357" max="4357" width="17.25" style="54" customWidth="1"/>
    <col min="4358" max="4358" width="17.5" style="54" customWidth="1"/>
    <col min="4359" max="4359" width="14.125" style="54" bestFit="1" customWidth="1"/>
    <col min="4360" max="4360" width="14" style="54" customWidth="1"/>
    <col min="4361" max="4361" width="9" style="54"/>
    <col min="4362" max="4362" width="14.875" style="54" bestFit="1" customWidth="1"/>
    <col min="4363" max="4610" width="9" style="54"/>
    <col min="4611" max="4611" width="20.375" style="54" customWidth="1"/>
    <col min="4612" max="4612" width="16.25" style="54" customWidth="1"/>
    <col min="4613" max="4613" width="17.25" style="54" customWidth="1"/>
    <col min="4614" max="4614" width="17.5" style="54" customWidth="1"/>
    <col min="4615" max="4615" width="14.125" style="54" bestFit="1" customWidth="1"/>
    <col min="4616" max="4616" width="14" style="54" customWidth="1"/>
    <col min="4617" max="4617" width="9" style="54"/>
    <col min="4618" max="4618" width="14.875" style="54" bestFit="1" customWidth="1"/>
    <col min="4619" max="4866" width="9" style="54"/>
    <col min="4867" max="4867" width="20.375" style="54" customWidth="1"/>
    <col min="4868" max="4868" width="16.25" style="54" customWidth="1"/>
    <col min="4869" max="4869" width="17.25" style="54" customWidth="1"/>
    <col min="4870" max="4870" width="17.5" style="54" customWidth="1"/>
    <col min="4871" max="4871" width="14.125" style="54" bestFit="1" customWidth="1"/>
    <col min="4872" max="4872" width="14" style="54" customWidth="1"/>
    <col min="4873" max="4873" width="9" style="54"/>
    <col min="4874" max="4874" width="14.875" style="54" bestFit="1" customWidth="1"/>
    <col min="4875" max="5122" width="9" style="54"/>
    <col min="5123" max="5123" width="20.375" style="54" customWidth="1"/>
    <col min="5124" max="5124" width="16.25" style="54" customWidth="1"/>
    <col min="5125" max="5125" width="17.25" style="54" customWidth="1"/>
    <col min="5126" max="5126" width="17.5" style="54" customWidth="1"/>
    <col min="5127" max="5127" width="14.125" style="54" bestFit="1" customWidth="1"/>
    <col min="5128" max="5128" width="14" style="54" customWidth="1"/>
    <col min="5129" max="5129" width="9" style="54"/>
    <col min="5130" max="5130" width="14.875" style="54" bestFit="1" customWidth="1"/>
    <col min="5131" max="5378" width="9" style="54"/>
    <col min="5379" max="5379" width="20.375" style="54" customWidth="1"/>
    <col min="5380" max="5380" width="16.25" style="54" customWidth="1"/>
    <col min="5381" max="5381" width="17.25" style="54" customWidth="1"/>
    <col min="5382" max="5382" width="17.5" style="54" customWidth="1"/>
    <col min="5383" max="5383" width="14.125" style="54" bestFit="1" customWidth="1"/>
    <col min="5384" max="5384" width="14" style="54" customWidth="1"/>
    <col min="5385" max="5385" width="9" style="54"/>
    <col min="5386" max="5386" width="14.875" style="54" bestFit="1" customWidth="1"/>
    <col min="5387" max="5634" width="9" style="54"/>
    <col min="5635" max="5635" width="20.375" style="54" customWidth="1"/>
    <col min="5636" max="5636" width="16.25" style="54" customWidth="1"/>
    <col min="5637" max="5637" width="17.25" style="54" customWidth="1"/>
    <col min="5638" max="5638" width="17.5" style="54" customWidth="1"/>
    <col min="5639" max="5639" width="14.125" style="54" bestFit="1" customWidth="1"/>
    <col min="5640" max="5640" width="14" style="54" customWidth="1"/>
    <col min="5641" max="5641" width="9" style="54"/>
    <col min="5642" max="5642" width="14.875" style="54" bestFit="1" customWidth="1"/>
    <col min="5643" max="5890" width="9" style="54"/>
    <col min="5891" max="5891" width="20.375" style="54" customWidth="1"/>
    <col min="5892" max="5892" width="16.25" style="54" customWidth="1"/>
    <col min="5893" max="5893" width="17.25" style="54" customWidth="1"/>
    <col min="5894" max="5894" width="17.5" style="54" customWidth="1"/>
    <col min="5895" max="5895" width="14.125" style="54" bestFit="1" customWidth="1"/>
    <col min="5896" max="5896" width="14" style="54" customWidth="1"/>
    <col min="5897" max="5897" width="9" style="54"/>
    <col min="5898" max="5898" width="14.875" style="54" bestFit="1" customWidth="1"/>
    <col min="5899" max="6146" width="9" style="54"/>
    <col min="6147" max="6147" width="20.375" style="54" customWidth="1"/>
    <col min="6148" max="6148" width="16.25" style="54" customWidth="1"/>
    <col min="6149" max="6149" width="17.25" style="54" customWidth="1"/>
    <col min="6150" max="6150" width="17.5" style="54" customWidth="1"/>
    <col min="6151" max="6151" width="14.125" style="54" bestFit="1" customWidth="1"/>
    <col min="6152" max="6152" width="14" style="54" customWidth="1"/>
    <col min="6153" max="6153" width="9" style="54"/>
    <col min="6154" max="6154" width="14.875" style="54" bestFit="1" customWidth="1"/>
    <col min="6155" max="6402" width="9" style="54"/>
    <col min="6403" max="6403" width="20.375" style="54" customWidth="1"/>
    <col min="6404" max="6404" width="16.25" style="54" customWidth="1"/>
    <col min="6405" max="6405" width="17.25" style="54" customWidth="1"/>
    <col min="6406" max="6406" width="17.5" style="54" customWidth="1"/>
    <col min="6407" max="6407" width="14.125" style="54" bestFit="1" customWidth="1"/>
    <col min="6408" max="6408" width="14" style="54" customWidth="1"/>
    <col min="6409" max="6409" width="9" style="54"/>
    <col min="6410" max="6410" width="14.875" style="54" bestFit="1" customWidth="1"/>
    <col min="6411" max="6658" width="9" style="54"/>
    <col min="6659" max="6659" width="20.375" style="54" customWidth="1"/>
    <col min="6660" max="6660" width="16.25" style="54" customWidth="1"/>
    <col min="6661" max="6661" width="17.25" style="54" customWidth="1"/>
    <col min="6662" max="6662" width="17.5" style="54" customWidth="1"/>
    <col min="6663" max="6663" width="14.125" style="54" bestFit="1" customWidth="1"/>
    <col min="6664" max="6664" width="14" style="54" customWidth="1"/>
    <col min="6665" max="6665" width="9" style="54"/>
    <col min="6666" max="6666" width="14.875" style="54" bestFit="1" customWidth="1"/>
    <col min="6667" max="6914" width="9" style="54"/>
    <col min="6915" max="6915" width="20.375" style="54" customWidth="1"/>
    <col min="6916" max="6916" width="16.25" style="54" customWidth="1"/>
    <col min="6917" max="6917" width="17.25" style="54" customWidth="1"/>
    <col min="6918" max="6918" width="17.5" style="54" customWidth="1"/>
    <col min="6919" max="6919" width="14.125" style="54" bestFit="1" customWidth="1"/>
    <col min="6920" max="6920" width="14" style="54" customWidth="1"/>
    <col min="6921" max="6921" width="9" style="54"/>
    <col min="6922" max="6922" width="14.875" style="54" bestFit="1" customWidth="1"/>
    <col min="6923" max="7170" width="9" style="54"/>
    <col min="7171" max="7171" width="20.375" style="54" customWidth="1"/>
    <col min="7172" max="7172" width="16.25" style="54" customWidth="1"/>
    <col min="7173" max="7173" width="17.25" style="54" customWidth="1"/>
    <col min="7174" max="7174" width="17.5" style="54" customWidth="1"/>
    <col min="7175" max="7175" width="14.125" style="54" bestFit="1" customWidth="1"/>
    <col min="7176" max="7176" width="14" style="54" customWidth="1"/>
    <col min="7177" max="7177" width="9" style="54"/>
    <col min="7178" max="7178" width="14.875" style="54" bestFit="1" customWidth="1"/>
    <col min="7179" max="7426" width="9" style="54"/>
    <col min="7427" max="7427" width="20.375" style="54" customWidth="1"/>
    <col min="7428" max="7428" width="16.25" style="54" customWidth="1"/>
    <col min="7429" max="7429" width="17.25" style="54" customWidth="1"/>
    <col min="7430" max="7430" width="17.5" style="54" customWidth="1"/>
    <col min="7431" max="7431" width="14.125" style="54" bestFit="1" customWidth="1"/>
    <col min="7432" max="7432" width="14" style="54" customWidth="1"/>
    <col min="7433" max="7433" width="9" style="54"/>
    <col min="7434" max="7434" width="14.875" style="54" bestFit="1" customWidth="1"/>
    <col min="7435" max="7682" width="9" style="54"/>
    <col min="7683" max="7683" width="20.375" style="54" customWidth="1"/>
    <col min="7684" max="7684" width="16.25" style="54" customWidth="1"/>
    <col min="7685" max="7685" width="17.25" style="54" customWidth="1"/>
    <col min="7686" max="7686" width="17.5" style="54" customWidth="1"/>
    <col min="7687" max="7687" width="14.125" style="54" bestFit="1" customWidth="1"/>
    <col min="7688" max="7688" width="14" style="54" customWidth="1"/>
    <col min="7689" max="7689" width="9" style="54"/>
    <col min="7690" max="7690" width="14.875" style="54" bestFit="1" customWidth="1"/>
    <col min="7691" max="7938" width="9" style="54"/>
    <col min="7939" max="7939" width="20.375" style="54" customWidth="1"/>
    <col min="7940" max="7940" width="16.25" style="54" customWidth="1"/>
    <col min="7941" max="7941" width="17.25" style="54" customWidth="1"/>
    <col min="7942" max="7942" width="17.5" style="54" customWidth="1"/>
    <col min="7943" max="7943" width="14.125" style="54" bestFit="1" customWidth="1"/>
    <col min="7944" max="7944" width="14" style="54" customWidth="1"/>
    <col min="7945" max="7945" width="9" style="54"/>
    <col min="7946" max="7946" width="14.875" style="54" bestFit="1" customWidth="1"/>
    <col min="7947" max="8194" width="9" style="54"/>
    <col min="8195" max="8195" width="20.375" style="54" customWidth="1"/>
    <col min="8196" max="8196" width="16.25" style="54" customWidth="1"/>
    <col min="8197" max="8197" width="17.25" style="54" customWidth="1"/>
    <col min="8198" max="8198" width="17.5" style="54" customWidth="1"/>
    <col min="8199" max="8199" width="14.125" style="54" bestFit="1" customWidth="1"/>
    <col min="8200" max="8200" width="14" style="54" customWidth="1"/>
    <col min="8201" max="8201" width="9" style="54"/>
    <col min="8202" max="8202" width="14.875" style="54" bestFit="1" customWidth="1"/>
    <col min="8203" max="8450" width="9" style="54"/>
    <col min="8451" max="8451" width="20.375" style="54" customWidth="1"/>
    <col min="8452" max="8452" width="16.25" style="54" customWidth="1"/>
    <col min="8453" max="8453" width="17.25" style="54" customWidth="1"/>
    <col min="8454" max="8454" width="17.5" style="54" customWidth="1"/>
    <col min="8455" max="8455" width="14.125" style="54" bestFit="1" customWidth="1"/>
    <col min="8456" max="8456" width="14" style="54" customWidth="1"/>
    <col min="8457" max="8457" width="9" style="54"/>
    <col min="8458" max="8458" width="14.875" style="54" bestFit="1" customWidth="1"/>
    <col min="8459" max="8706" width="9" style="54"/>
    <col min="8707" max="8707" width="20.375" style="54" customWidth="1"/>
    <col min="8708" max="8708" width="16.25" style="54" customWidth="1"/>
    <col min="8709" max="8709" width="17.25" style="54" customWidth="1"/>
    <col min="8710" max="8710" width="17.5" style="54" customWidth="1"/>
    <col min="8711" max="8711" width="14.125" style="54" bestFit="1" customWidth="1"/>
    <col min="8712" max="8712" width="14" style="54" customWidth="1"/>
    <col min="8713" max="8713" width="9" style="54"/>
    <col min="8714" max="8714" width="14.875" style="54" bestFit="1" customWidth="1"/>
    <col min="8715" max="8962" width="9" style="54"/>
    <col min="8963" max="8963" width="20.375" style="54" customWidth="1"/>
    <col min="8964" max="8964" width="16.25" style="54" customWidth="1"/>
    <col min="8965" max="8965" width="17.25" style="54" customWidth="1"/>
    <col min="8966" max="8966" width="17.5" style="54" customWidth="1"/>
    <col min="8967" max="8967" width="14.125" style="54" bestFit="1" customWidth="1"/>
    <col min="8968" max="8968" width="14" style="54" customWidth="1"/>
    <col min="8969" max="8969" width="9" style="54"/>
    <col min="8970" max="8970" width="14.875" style="54" bestFit="1" customWidth="1"/>
    <col min="8971" max="9218" width="9" style="54"/>
    <col min="9219" max="9219" width="20.375" style="54" customWidth="1"/>
    <col min="9220" max="9220" width="16.25" style="54" customWidth="1"/>
    <col min="9221" max="9221" width="17.25" style="54" customWidth="1"/>
    <col min="9222" max="9222" width="17.5" style="54" customWidth="1"/>
    <col min="9223" max="9223" width="14.125" style="54" bestFit="1" customWidth="1"/>
    <col min="9224" max="9224" width="14" style="54" customWidth="1"/>
    <col min="9225" max="9225" width="9" style="54"/>
    <col min="9226" max="9226" width="14.875" style="54" bestFit="1" customWidth="1"/>
    <col min="9227" max="9474" width="9" style="54"/>
    <col min="9475" max="9475" width="20.375" style="54" customWidth="1"/>
    <col min="9476" max="9476" width="16.25" style="54" customWidth="1"/>
    <col min="9477" max="9477" width="17.25" style="54" customWidth="1"/>
    <col min="9478" max="9478" width="17.5" style="54" customWidth="1"/>
    <col min="9479" max="9479" width="14.125" style="54" bestFit="1" customWidth="1"/>
    <col min="9480" max="9480" width="14" style="54" customWidth="1"/>
    <col min="9481" max="9481" width="9" style="54"/>
    <col min="9482" max="9482" width="14.875" style="54" bestFit="1" customWidth="1"/>
    <col min="9483" max="9730" width="9" style="54"/>
    <col min="9731" max="9731" width="20.375" style="54" customWidth="1"/>
    <col min="9732" max="9732" width="16.25" style="54" customWidth="1"/>
    <col min="9733" max="9733" width="17.25" style="54" customWidth="1"/>
    <col min="9734" max="9734" width="17.5" style="54" customWidth="1"/>
    <col min="9735" max="9735" width="14.125" style="54" bestFit="1" customWidth="1"/>
    <col min="9736" max="9736" width="14" style="54" customWidth="1"/>
    <col min="9737" max="9737" width="9" style="54"/>
    <col min="9738" max="9738" width="14.875" style="54" bestFit="1" customWidth="1"/>
    <col min="9739" max="9986" width="9" style="54"/>
    <col min="9987" max="9987" width="20.375" style="54" customWidth="1"/>
    <col min="9988" max="9988" width="16.25" style="54" customWidth="1"/>
    <col min="9989" max="9989" width="17.25" style="54" customWidth="1"/>
    <col min="9990" max="9990" width="17.5" style="54" customWidth="1"/>
    <col min="9991" max="9991" width="14.125" style="54" bestFit="1" customWidth="1"/>
    <col min="9992" max="9992" width="14" style="54" customWidth="1"/>
    <col min="9993" max="9993" width="9" style="54"/>
    <col min="9994" max="9994" width="14.875" style="54" bestFit="1" customWidth="1"/>
    <col min="9995" max="10242" width="9" style="54"/>
    <col min="10243" max="10243" width="20.375" style="54" customWidth="1"/>
    <col min="10244" max="10244" width="16.25" style="54" customWidth="1"/>
    <col min="10245" max="10245" width="17.25" style="54" customWidth="1"/>
    <col min="10246" max="10246" width="17.5" style="54" customWidth="1"/>
    <col min="10247" max="10247" width="14.125" style="54" bestFit="1" customWidth="1"/>
    <col min="10248" max="10248" width="14" style="54" customWidth="1"/>
    <col min="10249" max="10249" width="9" style="54"/>
    <col min="10250" max="10250" width="14.875" style="54" bestFit="1" customWidth="1"/>
    <col min="10251" max="10498" width="9" style="54"/>
    <col min="10499" max="10499" width="20.375" style="54" customWidth="1"/>
    <col min="10500" max="10500" width="16.25" style="54" customWidth="1"/>
    <col min="10501" max="10501" width="17.25" style="54" customWidth="1"/>
    <col min="10502" max="10502" width="17.5" style="54" customWidth="1"/>
    <col min="10503" max="10503" width="14.125" style="54" bestFit="1" customWidth="1"/>
    <col min="10504" max="10504" width="14" style="54" customWidth="1"/>
    <col min="10505" max="10505" width="9" style="54"/>
    <col min="10506" max="10506" width="14.875" style="54" bestFit="1" customWidth="1"/>
    <col min="10507" max="10754" width="9" style="54"/>
    <col min="10755" max="10755" width="20.375" style="54" customWidth="1"/>
    <col min="10756" max="10756" width="16.25" style="54" customWidth="1"/>
    <col min="10757" max="10757" width="17.25" style="54" customWidth="1"/>
    <col min="10758" max="10758" width="17.5" style="54" customWidth="1"/>
    <col min="10759" max="10759" width="14.125" style="54" bestFit="1" customWidth="1"/>
    <col min="10760" max="10760" width="14" style="54" customWidth="1"/>
    <col min="10761" max="10761" width="9" style="54"/>
    <col min="10762" max="10762" width="14.875" style="54" bestFit="1" customWidth="1"/>
    <col min="10763" max="11010" width="9" style="54"/>
    <col min="11011" max="11011" width="20.375" style="54" customWidth="1"/>
    <col min="11012" max="11012" width="16.25" style="54" customWidth="1"/>
    <col min="11013" max="11013" width="17.25" style="54" customWidth="1"/>
    <col min="11014" max="11014" width="17.5" style="54" customWidth="1"/>
    <col min="11015" max="11015" width="14.125" style="54" bestFit="1" customWidth="1"/>
    <col min="11016" max="11016" width="14" style="54" customWidth="1"/>
    <col min="11017" max="11017" width="9" style="54"/>
    <col min="11018" max="11018" width="14.875" style="54" bestFit="1" customWidth="1"/>
    <col min="11019" max="11266" width="9" style="54"/>
    <col min="11267" max="11267" width="20.375" style="54" customWidth="1"/>
    <col min="11268" max="11268" width="16.25" style="54" customWidth="1"/>
    <col min="11269" max="11269" width="17.25" style="54" customWidth="1"/>
    <col min="11270" max="11270" width="17.5" style="54" customWidth="1"/>
    <col min="11271" max="11271" width="14.125" style="54" bestFit="1" customWidth="1"/>
    <col min="11272" max="11272" width="14" style="54" customWidth="1"/>
    <col min="11273" max="11273" width="9" style="54"/>
    <col min="11274" max="11274" width="14.875" style="54" bestFit="1" customWidth="1"/>
    <col min="11275" max="11522" width="9" style="54"/>
    <col min="11523" max="11523" width="20.375" style="54" customWidth="1"/>
    <col min="11524" max="11524" width="16.25" style="54" customWidth="1"/>
    <col min="11525" max="11525" width="17.25" style="54" customWidth="1"/>
    <col min="11526" max="11526" width="17.5" style="54" customWidth="1"/>
    <col min="11527" max="11527" width="14.125" style="54" bestFit="1" customWidth="1"/>
    <col min="11528" max="11528" width="14" style="54" customWidth="1"/>
    <col min="11529" max="11529" width="9" style="54"/>
    <col min="11530" max="11530" width="14.875" style="54" bestFit="1" customWidth="1"/>
    <col min="11531" max="11778" width="9" style="54"/>
    <col min="11779" max="11779" width="20.375" style="54" customWidth="1"/>
    <col min="11780" max="11780" width="16.25" style="54" customWidth="1"/>
    <col min="11781" max="11781" width="17.25" style="54" customWidth="1"/>
    <col min="11782" max="11782" width="17.5" style="54" customWidth="1"/>
    <col min="11783" max="11783" width="14.125" style="54" bestFit="1" customWidth="1"/>
    <col min="11784" max="11784" width="14" style="54" customWidth="1"/>
    <col min="11785" max="11785" width="9" style="54"/>
    <col min="11786" max="11786" width="14.875" style="54" bestFit="1" customWidth="1"/>
    <col min="11787" max="12034" width="9" style="54"/>
    <col min="12035" max="12035" width="20.375" style="54" customWidth="1"/>
    <col min="12036" max="12036" width="16.25" style="54" customWidth="1"/>
    <col min="12037" max="12037" width="17.25" style="54" customWidth="1"/>
    <col min="12038" max="12038" width="17.5" style="54" customWidth="1"/>
    <col min="12039" max="12039" width="14.125" style="54" bestFit="1" customWidth="1"/>
    <col min="12040" max="12040" width="14" style="54" customWidth="1"/>
    <col min="12041" max="12041" width="9" style="54"/>
    <col min="12042" max="12042" width="14.875" style="54" bestFit="1" customWidth="1"/>
    <col min="12043" max="12290" width="9" style="54"/>
    <col min="12291" max="12291" width="20.375" style="54" customWidth="1"/>
    <col min="12292" max="12292" width="16.25" style="54" customWidth="1"/>
    <col min="12293" max="12293" width="17.25" style="54" customWidth="1"/>
    <col min="12294" max="12294" width="17.5" style="54" customWidth="1"/>
    <col min="12295" max="12295" width="14.125" style="54" bestFit="1" customWidth="1"/>
    <col min="12296" max="12296" width="14" style="54" customWidth="1"/>
    <col min="12297" max="12297" width="9" style="54"/>
    <col min="12298" max="12298" width="14.875" style="54" bestFit="1" customWidth="1"/>
    <col min="12299" max="12546" width="9" style="54"/>
    <col min="12547" max="12547" width="20.375" style="54" customWidth="1"/>
    <col min="12548" max="12548" width="16.25" style="54" customWidth="1"/>
    <col min="12549" max="12549" width="17.25" style="54" customWidth="1"/>
    <col min="12550" max="12550" width="17.5" style="54" customWidth="1"/>
    <col min="12551" max="12551" width="14.125" style="54" bestFit="1" customWidth="1"/>
    <col min="12552" max="12552" width="14" style="54" customWidth="1"/>
    <col min="12553" max="12553" width="9" style="54"/>
    <col min="12554" max="12554" width="14.875" style="54" bestFit="1" customWidth="1"/>
    <col min="12555" max="12802" width="9" style="54"/>
    <col min="12803" max="12803" width="20.375" style="54" customWidth="1"/>
    <col min="12804" max="12804" width="16.25" style="54" customWidth="1"/>
    <col min="12805" max="12805" width="17.25" style="54" customWidth="1"/>
    <col min="12806" max="12806" width="17.5" style="54" customWidth="1"/>
    <col min="12807" max="12807" width="14.125" style="54" bestFit="1" customWidth="1"/>
    <col min="12808" max="12808" width="14" style="54" customWidth="1"/>
    <col min="12809" max="12809" width="9" style="54"/>
    <col min="12810" max="12810" width="14.875" style="54" bestFit="1" customWidth="1"/>
    <col min="12811" max="13058" width="9" style="54"/>
    <col min="13059" max="13059" width="20.375" style="54" customWidth="1"/>
    <col min="13060" max="13060" width="16.25" style="54" customWidth="1"/>
    <col min="13061" max="13061" width="17.25" style="54" customWidth="1"/>
    <col min="13062" max="13062" width="17.5" style="54" customWidth="1"/>
    <col min="13063" max="13063" width="14.125" style="54" bestFit="1" customWidth="1"/>
    <col min="13064" max="13064" width="14" style="54" customWidth="1"/>
    <col min="13065" max="13065" width="9" style="54"/>
    <col min="13066" max="13066" width="14.875" style="54" bestFit="1" customWidth="1"/>
    <col min="13067" max="13314" width="9" style="54"/>
    <col min="13315" max="13315" width="20.375" style="54" customWidth="1"/>
    <col min="13316" max="13316" width="16.25" style="54" customWidth="1"/>
    <col min="13317" max="13317" width="17.25" style="54" customWidth="1"/>
    <col min="13318" max="13318" width="17.5" style="54" customWidth="1"/>
    <col min="13319" max="13319" width="14.125" style="54" bestFit="1" customWidth="1"/>
    <col min="13320" max="13320" width="14" style="54" customWidth="1"/>
    <col min="13321" max="13321" width="9" style="54"/>
    <col min="13322" max="13322" width="14.875" style="54" bestFit="1" customWidth="1"/>
    <col min="13323" max="13570" width="9" style="54"/>
    <col min="13571" max="13571" width="20.375" style="54" customWidth="1"/>
    <col min="13572" max="13572" width="16.25" style="54" customWidth="1"/>
    <col min="13573" max="13573" width="17.25" style="54" customWidth="1"/>
    <col min="13574" max="13574" width="17.5" style="54" customWidth="1"/>
    <col min="13575" max="13575" width="14.125" style="54" bestFit="1" customWidth="1"/>
    <col min="13576" max="13576" width="14" style="54" customWidth="1"/>
    <col min="13577" max="13577" width="9" style="54"/>
    <col min="13578" max="13578" width="14.875" style="54" bestFit="1" customWidth="1"/>
    <col min="13579" max="13826" width="9" style="54"/>
    <col min="13827" max="13827" width="20.375" style="54" customWidth="1"/>
    <col min="13828" max="13828" width="16.25" style="54" customWidth="1"/>
    <col min="13829" max="13829" width="17.25" style="54" customWidth="1"/>
    <col min="13830" max="13830" width="17.5" style="54" customWidth="1"/>
    <col min="13831" max="13831" width="14.125" style="54" bestFit="1" customWidth="1"/>
    <col min="13832" max="13832" width="14" style="54" customWidth="1"/>
    <col min="13833" max="13833" width="9" style="54"/>
    <col min="13834" max="13834" width="14.875" style="54" bestFit="1" customWidth="1"/>
    <col min="13835" max="14082" width="9" style="54"/>
    <col min="14083" max="14083" width="20.375" style="54" customWidth="1"/>
    <col min="14084" max="14084" width="16.25" style="54" customWidth="1"/>
    <col min="14085" max="14085" width="17.25" style="54" customWidth="1"/>
    <col min="14086" max="14086" width="17.5" style="54" customWidth="1"/>
    <col min="14087" max="14087" width="14.125" style="54" bestFit="1" customWidth="1"/>
    <col min="14088" max="14088" width="14" style="54" customWidth="1"/>
    <col min="14089" max="14089" width="9" style="54"/>
    <col min="14090" max="14090" width="14.875" style="54" bestFit="1" customWidth="1"/>
    <col min="14091" max="14338" width="9" style="54"/>
    <col min="14339" max="14339" width="20.375" style="54" customWidth="1"/>
    <col min="14340" max="14340" width="16.25" style="54" customWidth="1"/>
    <col min="14341" max="14341" width="17.25" style="54" customWidth="1"/>
    <col min="14342" max="14342" width="17.5" style="54" customWidth="1"/>
    <col min="14343" max="14343" width="14.125" style="54" bestFit="1" customWidth="1"/>
    <col min="14344" max="14344" width="14" style="54" customWidth="1"/>
    <col min="14345" max="14345" width="9" style="54"/>
    <col min="14346" max="14346" width="14.875" style="54" bestFit="1" customWidth="1"/>
    <col min="14347" max="14594" width="9" style="54"/>
    <col min="14595" max="14595" width="20.375" style="54" customWidth="1"/>
    <col min="14596" max="14596" width="16.25" style="54" customWidth="1"/>
    <col min="14597" max="14597" width="17.25" style="54" customWidth="1"/>
    <col min="14598" max="14598" width="17.5" style="54" customWidth="1"/>
    <col min="14599" max="14599" width="14.125" style="54" bestFit="1" customWidth="1"/>
    <col min="14600" max="14600" width="14" style="54" customWidth="1"/>
    <col min="14601" max="14601" width="9" style="54"/>
    <col min="14602" max="14602" width="14.875" style="54" bestFit="1" customWidth="1"/>
    <col min="14603" max="14850" width="9" style="54"/>
    <col min="14851" max="14851" width="20.375" style="54" customWidth="1"/>
    <col min="14852" max="14852" width="16.25" style="54" customWidth="1"/>
    <col min="14853" max="14853" width="17.25" style="54" customWidth="1"/>
    <col min="14854" max="14854" width="17.5" style="54" customWidth="1"/>
    <col min="14855" max="14855" width="14.125" style="54" bestFit="1" customWidth="1"/>
    <col min="14856" max="14856" width="14" style="54" customWidth="1"/>
    <col min="14857" max="14857" width="9" style="54"/>
    <col min="14858" max="14858" width="14.875" style="54" bestFit="1" customWidth="1"/>
    <col min="14859" max="15106" width="9" style="54"/>
    <col min="15107" max="15107" width="20.375" style="54" customWidth="1"/>
    <col min="15108" max="15108" width="16.25" style="54" customWidth="1"/>
    <col min="15109" max="15109" width="17.25" style="54" customWidth="1"/>
    <col min="15110" max="15110" width="17.5" style="54" customWidth="1"/>
    <col min="15111" max="15111" width="14.125" style="54" bestFit="1" customWidth="1"/>
    <col min="15112" max="15112" width="14" style="54" customWidth="1"/>
    <col min="15113" max="15113" width="9" style="54"/>
    <col min="15114" max="15114" width="14.875" style="54" bestFit="1" customWidth="1"/>
    <col min="15115" max="15362" width="9" style="54"/>
    <col min="15363" max="15363" width="20.375" style="54" customWidth="1"/>
    <col min="15364" max="15364" width="16.25" style="54" customWidth="1"/>
    <col min="15365" max="15365" width="17.25" style="54" customWidth="1"/>
    <col min="15366" max="15366" width="17.5" style="54" customWidth="1"/>
    <col min="15367" max="15367" width="14.125" style="54" bestFit="1" customWidth="1"/>
    <col min="15368" max="15368" width="14" style="54" customWidth="1"/>
    <col min="15369" max="15369" width="9" style="54"/>
    <col min="15370" max="15370" width="14.875" style="54" bestFit="1" customWidth="1"/>
    <col min="15371" max="15618" width="9" style="54"/>
    <col min="15619" max="15619" width="20.375" style="54" customWidth="1"/>
    <col min="15620" max="15620" width="16.25" style="54" customWidth="1"/>
    <col min="15621" max="15621" width="17.25" style="54" customWidth="1"/>
    <col min="15622" max="15622" width="17.5" style="54" customWidth="1"/>
    <col min="15623" max="15623" width="14.125" style="54" bestFit="1" customWidth="1"/>
    <col min="15624" max="15624" width="14" style="54" customWidth="1"/>
    <col min="15625" max="15625" width="9" style="54"/>
    <col min="15626" max="15626" width="14.875" style="54" bestFit="1" customWidth="1"/>
    <col min="15627" max="15874" width="9" style="54"/>
    <col min="15875" max="15875" width="20.375" style="54" customWidth="1"/>
    <col min="15876" max="15876" width="16.25" style="54" customWidth="1"/>
    <col min="15877" max="15877" width="17.25" style="54" customWidth="1"/>
    <col min="15878" max="15878" width="17.5" style="54" customWidth="1"/>
    <col min="15879" max="15879" width="14.125" style="54" bestFit="1" customWidth="1"/>
    <col min="15880" max="15880" width="14" style="54" customWidth="1"/>
    <col min="15881" max="15881" width="9" style="54"/>
    <col min="15882" max="15882" width="14.875" style="54" bestFit="1" customWidth="1"/>
    <col min="15883" max="16130" width="9" style="54"/>
    <col min="16131" max="16131" width="20.375" style="54" customWidth="1"/>
    <col min="16132" max="16132" width="16.25" style="54" customWidth="1"/>
    <col min="16133" max="16133" width="17.25" style="54" customWidth="1"/>
    <col min="16134" max="16134" width="17.5" style="54" customWidth="1"/>
    <col min="16135" max="16135" width="14.125" style="54" bestFit="1" customWidth="1"/>
    <col min="16136" max="16136" width="14" style="54" customWidth="1"/>
    <col min="16137" max="16137" width="9" style="54"/>
    <col min="16138" max="16138" width="14.875" style="54" bestFit="1" customWidth="1"/>
    <col min="16139" max="16384" width="9" style="54"/>
  </cols>
  <sheetData>
    <row r="1" spans="1:8" ht="31.5" customHeight="1" thickBot="1">
      <c r="A1" s="117" t="s">
        <v>311</v>
      </c>
      <c r="B1" s="117"/>
      <c r="C1" s="117"/>
      <c r="D1" s="117"/>
      <c r="E1" s="117"/>
      <c r="F1" s="117"/>
      <c r="G1" s="117"/>
      <c r="H1" s="117"/>
    </row>
    <row r="2" spans="1:8" ht="38.25" customHeight="1" thickBot="1">
      <c r="A2" s="134" t="s">
        <v>274</v>
      </c>
      <c r="B2" s="135"/>
      <c r="C2" s="135"/>
      <c r="D2" s="135"/>
      <c r="E2" s="135"/>
      <c r="F2" s="135"/>
      <c r="G2" s="135"/>
      <c r="H2" s="136"/>
    </row>
    <row r="3" spans="1:8" ht="17.25" thickBot="1"/>
    <row r="4" spans="1:8" s="55" customFormat="1" ht="31.5" customHeight="1">
      <c r="A4" s="137"/>
      <c r="B4" s="138"/>
      <c r="C4" s="139"/>
      <c r="D4" s="143" t="s">
        <v>275</v>
      </c>
      <c r="E4" s="137" t="s">
        <v>276</v>
      </c>
      <c r="F4" s="139"/>
      <c r="G4" s="143" t="s">
        <v>277</v>
      </c>
      <c r="H4" s="145" t="s">
        <v>278</v>
      </c>
    </row>
    <row r="5" spans="1:8" s="55" customFormat="1" ht="31.5" customHeight="1" thickBot="1">
      <c r="A5" s="140"/>
      <c r="B5" s="141"/>
      <c r="C5" s="142"/>
      <c r="D5" s="144"/>
      <c r="E5" s="56" t="s">
        <v>279</v>
      </c>
      <c r="F5" s="57" t="s">
        <v>276</v>
      </c>
      <c r="G5" s="144"/>
      <c r="H5" s="146"/>
    </row>
    <row r="6" spans="1:8" s="55" customFormat="1" ht="39.75" customHeight="1">
      <c r="A6" s="118" t="s">
        <v>280</v>
      </c>
      <c r="B6" s="119"/>
      <c r="C6" s="120"/>
      <c r="D6" s="58">
        <f>SUM(E6,G6,H6)</f>
        <v>218148164.89579999</v>
      </c>
      <c r="E6" s="59">
        <f>SUM(E7,E12,E13)</f>
        <v>204879164.89579999</v>
      </c>
      <c r="F6" s="60">
        <f>SUM(F7,F12,F13)</f>
        <v>204879164.89579999</v>
      </c>
      <c r="G6" s="58">
        <f>SUM(G7,G12,G13)</f>
        <v>2169000</v>
      </c>
      <c r="H6" s="61">
        <f>SUM(H7,H12,H13)</f>
        <v>11100000</v>
      </c>
    </row>
    <row r="7" spans="1:8" s="55" customFormat="1" ht="39.75" customHeight="1">
      <c r="A7" s="121" t="s">
        <v>281</v>
      </c>
      <c r="B7" s="124" t="s">
        <v>282</v>
      </c>
      <c r="C7" s="62" t="s">
        <v>279</v>
      </c>
      <c r="D7" s="63">
        <f t="shared" ref="D7:D13" si="0">SUM(E7,G7,H7)</f>
        <v>173179164.89579999</v>
      </c>
      <c r="E7" s="64">
        <f t="shared" ref="E7:E13" si="1">F7</f>
        <v>171979164.89579999</v>
      </c>
      <c r="F7" s="62">
        <f>SUM(F8:F11)</f>
        <v>171979164.89579999</v>
      </c>
      <c r="G7" s="63">
        <f>SUM(G8:G11)</f>
        <v>1200000</v>
      </c>
      <c r="H7" s="65">
        <v>0</v>
      </c>
    </row>
    <row r="8" spans="1:8" s="55" customFormat="1" ht="39.75" customHeight="1">
      <c r="A8" s="122"/>
      <c r="B8" s="125"/>
      <c r="C8" s="62" t="s">
        <v>283</v>
      </c>
      <c r="D8" s="63">
        <f t="shared" si="0"/>
        <v>144928400</v>
      </c>
      <c r="E8" s="66">
        <f t="shared" si="1"/>
        <v>143728400</v>
      </c>
      <c r="F8" s="67">
        <v>143728400</v>
      </c>
      <c r="G8" s="68">
        <v>1200000</v>
      </c>
      <c r="H8" s="69">
        <v>0</v>
      </c>
    </row>
    <row r="9" spans="1:8" s="55" customFormat="1" ht="39.75" customHeight="1">
      <c r="A9" s="122"/>
      <c r="B9" s="125"/>
      <c r="C9" s="62" t="s">
        <v>284</v>
      </c>
      <c r="D9" s="63">
        <f t="shared" si="0"/>
        <v>10863954.895799998</v>
      </c>
      <c r="E9" s="66">
        <f t="shared" si="1"/>
        <v>10863954.895799998</v>
      </c>
      <c r="F9" s="67">
        <v>10863954.895799998</v>
      </c>
      <c r="G9" s="68">
        <v>0</v>
      </c>
      <c r="H9" s="69">
        <v>0</v>
      </c>
    </row>
    <row r="10" spans="1:8" s="55" customFormat="1" ht="39.75" customHeight="1">
      <c r="A10" s="122"/>
      <c r="B10" s="125"/>
      <c r="C10" s="62" t="s">
        <v>285</v>
      </c>
      <c r="D10" s="63">
        <f>SUM(E10,G10,H10)</f>
        <v>4593360</v>
      </c>
      <c r="E10" s="66">
        <f t="shared" si="1"/>
        <v>4593360</v>
      </c>
      <c r="F10" s="67">
        <v>4593360</v>
      </c>
      <c r="G10" s="68"/>
      <c r="H10" s="69"/>
    </row>
    <row r="11" spans="1:8" s="55" customFormat="1" ht="39.75" customHeight="1">
      <c r="A11" s="122"/>
      <c r="B11" s="126"/>
      <c r="C11" s="62" t="s">
        <v>286</v>
      </c>
      <c r="D11" s="63">
        <f t="shared" si="0"/>
        <v>12793450</v>
      </c>
      <c r="E11" s="66">
        <f t="shared" si="1"/>
        <v>12793450</v>
      </c>
      <c r="F11" s="67">
        <v>12793450</v>
      </c>
      <c r="G11" s="68">
        <v>0</v>
      </c>
      <c r="H11" s="69">
        <v>0</v>
      </c>
    </row>
    <row r="12" spans="1:8" s="55" customFormat="1" ht="39.75" customHeight="1">
      <c r="A12" s="123"/>
      <c r="B12" s="127" t="s">
        <v>287</v>
      </c>
      <c r="C12" s="128"/>
      <c r="D12" s="63">
        <f t="shared" si="0"/>
        <v>34566000</v>
      </c>
      <c r="E12" s="66">
        <f t="shared" si="1"/>
        <v>23450000</v>
      </c>
      <c r="F12" s="70">
        <v>23450000</v>
      </c>
      <c r="G12" s="68">
        <v>316000</v>
      </c>
      <c r="H12" s="69">
        <v>10800000</v>
      </c>
    </row>
    <row r="13" spans="1:8" s="55" customFormat="1" ht="39.75" customHeight="1" thickBot="1">
      <c r="A13" s="129" t="s">
        <v>288</v>
      </c>
      <c r="B13" s="130"/>
      <c r="C13" s="131"/>
      <c r="D13" s="71">
        <f t="shared" si="0"/>
        <v>10403000</v>
      </c>
      <c r="E13" s="72">
        <f t="shared" si="1"/>
        <v>9450000</v>
      </c>
      <c r="F13" s="73">
        <v>9450000</v>
      </c>
      <c r="G13" s="74">
        <v>653000</v>
      </c>
      <c r="H13" s="75">
        <v>300000</v>
      </c>
    </row>
    <row r="14" spans="1:8" ht="34.5" customHeight="1">
      <c r="A14" s="132"/>
      <c r="B14" s="133"/>
      <c r="C14" s="133"/>
      <c r="D14" s="133"/>
      <c r="E14" s="133"/>
      <c r="F14" s="133"/>
      <c r="G14" s="133"/>
      <c r="H14" s="133"/>
    </row>
    <row r="15" spans="1:8">
      <c r="G15" s="76"/>
    </row>
  </sheetData>
  <mergeCells count="13">
    <mergeCell ref="A13:C13"/>
    <mergeCell ref="A14:H14"/>
    <mergeCell ref="A2:H2"/>
    <mergeCell ref="A4:C5"/>
    <mergeCell ref="D4:D5"/>
    <mergeCell ref="E4:F4"/>
    <mergeCell ref="G4:G5"/>
    <mergeCell ref="H4:H5"/>
    <mergeCell ref="A1:H1"/>
    <mergeCell ref="A6:C6"/>
    <mergeCell ref="A7:A12"/>
    <mergeCell ref="B7:B11"/>
    <mergeCell ref="B12:C1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19"/>
  <sheetViews>
    <sheetView workbookViewId="0">
      <selection sqref="A1:H1"/>
    </sheetView>
  </sheetViews>
  <sheetFormatPr defaultRowHeight="16.5"/>
  <cols>
    <col min="1" max="1" width="10.375" customWidth="1"/>
    <col min="2" max="2" width="10.125" customWidth="1"/>
    <col min="3" max="3" width="10.375" customWidth="1"/>
    <col min="4" max="4" width="17.5" customWidth="1"/>
    <col min="5" max="5" width="14.75" customWidth="1"/>
    <col min="6" max="6" width="15" customWidth="1"/>
    <col min="7" max="7" width="13.125" customWidth="1"/>
    <col min="8" max="8" width="31.625" customWidth="1"/>
  </cols>
  <sheetData>
    <row r="1" spans="1:8" ht="34.5" customHeight="1">
      <c r="A1" s="147" t="s">
        <v>312</v>
      </c>
      <c r="B1" s="147"/>
      <c r="C1" s="147"/>
      <c r="D1" s="147"/>
      <c r="E1" s="147"/>
      <c r="F1" s="147"/>
      <c r="G1" s="147"/>
      <c r="H1" s="147"/>
    </row>
    <row r="2" spans="1:8">
      <c r="A2" s="148" t="s">
        <v>96</v>
      </c>
      <c r="B2" s="149"/>
      <c r="C2" s="149"/>
      <c r="D2" s="150"/>
      <c r="E2" s="151" t="s">
        <v>97</v>
      </c>
      <c r="F2" s="151" t="s">
        <v>98</v>
      </c>
      <c r="G2" s="151" t="s">
        <v>99</v>
      </c>
      <c r="H2" s="151" t="s">
        <v>100</v>
      </c>
    </row>
    <row r="3" spans="1:8">
      <c r="A3" s="34" t="s">
        <v>101</v>
      </c>
      <c r="B3" s="34" t="s">
        <v>102</v>
      </c>
      <c r="C3" s="34" t="s">
        <v>103</v>
      </c>
      <c r="D3" s="34" t="s">
        <v>104</v>
      </c>
      <c r="E3" s="152"/>
      <c r="F3" s="152"/>
      <c r="G3" s="152"/>
      <c r="H3" s="152"/>
    </row>
    <row r="4" spans="1:8" ht="22.5">
      <c r="A4" s="35" t="s">
        <v>105</v>
      </c>
      <c r="B4" s="35" t="s">
        <v>106</v>
      </c>
      <c r="C4" s="35" t="s">
        <v>106</v>
      </c>
      <c r="D4" s="36" t="s">
        <v>107</v>
      </c>
      <c r="E4" s="37">
        <v>0</v>
      </c>
      <c r="F4" s="37">
        <v>31200000</v>
      </c>
      <c r="G4" s="37">
        <v>31200000</v>
      </c>
      <c r="H4" s="35" t="s">
        <v>108</v>
      </c>
    </row>
    <row r="5" spans="1:8">
      <c r="A5" s="38" t="s">
        <v>109</v>
      </c>
      <c r="B5" s="38" t="s">
        <v>110</v>
      </c>
      <c r="C5" s="39" t="s">
        <v>81</v>
      </c>
      <c r="D5" s="40" t="s">
        <v>111</v>
      </c>
      <c r="E5" s="41">
        <v>0</v>
      </c>
      <c r="F5" s="41">
        <v>79434525</v>
      </c>
      <c r="G5" s="41">
        <v>79434525</v>
      </c>
      <c r="H5" s="39" t="s">
        <v>108</v>
      </c>
    </row>
    <row r="6" spans="1:8">
      <c r="A6" s="42"/>
      <c r="B6" s="43"/>
      <c r="C6" s="44" t="s">
        <v>112</v>
      </c>
      <c r="D6" s="45" t="s">
        <v>113</v>
      </c>
      <c r="E6" s="46">
        <v>0</v>
      </c>
      <c r="F6" s="46">
        <v>9800000</v>
      </c>
      <c r="G6" s="46">
        <v>9800000</v>
      </c>
      <c r="H6" s="44" t="s">
        <v>108</v>
      </c>
    </row>
    <row r="7" spans="1:8" ht="28.5">
      <c r="A7" s="47"/>
      <c r="B7" s="39" t="s">
        <v>114</v>
      </c>
      <c r="C7" s="39" t="s">
        <v>115</v>
      </c>
      <c r="D7" s="40" t="s">
        <v>116</v>
      </c>
      <c r="E7" s="41">
        <v>0</v>
      </c>
      <c r="F7" s="41">
        <v>12370000</v>
      </c>
      <c r="G7" s="41">
        <v>12370000</v>
      </c>
      <c r="H7" s="39" t="s">
        <v>108</v>
      </c>
    </row>
    <row r="8" spans="1:8">
      <c r="A8" s="43"/>
      <c r="B8" s="44" t="s">
        <v>117</v>
      </c>
      <c r="C8" s="44" t="s">
        <v>117</v>
      </c>
      <c r="D8" s="45" t="s">
        <v>117</v>
      </c>
      <c r="E8" s="46">
        <v>0</v>
      </c>
      <c r="F8" s="46">
        <v>2700000</v>
      </c>
      <c r="G8" s="46">
        <v>2700000</v>
      </c>
      <c r="H8" s="44" t="s">
        <v>108</v>
      </c>
    </row>
    <row r="9" spans="1:8">
      <c r="A9" s="39" t="s">
        <v>118</v>
      </c>
      <c r="B9" s="39" t="s">
        <v>118</v>
      </c>
      <c r="C9" s="39" t="s">
        <v>119</v>
      </c>
      <c r="D9" s="40" t="s">
        <v>120</v>
      </c>
      <c r="E9" s="41">
        <v>0</v>
      </c>
      <c r="F9" s="41">
        <v>6049325</v>
      </c>
      <c r="G9" s="41">
        <v>6049325</v>
      </c>
      <c r="H9" s="39" t="s">
        <v>108</v>
      </c>
    </row>
    <row r="10" spans="1:8">
      <c r="A10" s="44" t="s">
        <v>121</v>
      </c>
      <c r="B10" s="44" t="s">
        <v>121</v>
      </c>
      <c r="C10" s="44" t="s">
        <v>122</v>
      </c>
      <c r="D10" s="45" t="s">
        <v>123</v>
      </c>
      <c r="E10" s="46">
        <v>0</v>
      </c>
      <c r="F10" s="46">
        <v>5000</v>
      </c>
      <c r="G10" s="46">
        <v>5000</v>
      </c>
      <c r="H10" s="44" t="s">
        <v>108</v>
      </c>
    </row>
    <row r="11" spans="1:8">
      <c r="A11" s="39" t="s">
        <v>124</v>
      </c>
      <c r="B11" s="39" t="s">
        <v>125</v>
      </c>
      <c r="C11" s="39" t="s">
        <v>125</v>
      </c>
      <c r="D11" s="40" t="s">
        <v>125</v>
      </c>
      <c r="E11" s="41">
        <v>0</v>
      </c>
      <c r="F11" s="41">
        <v>1217953</v>
      </c>
      <c r="G11" s="41">
        <v>1217953</v>
      </c>
      <c r="H11" s="39" t="s">
        <v>108</v>
      </c>
    </row>
    <row r="12" spans="1:8">
      <c r="A12" s="44" t="s">
        <v>108</v>
      </c>
      <c r="B12" s="44" t="s">
        <v>108</v>
      </c>
      <c r="C12" s="44" t="s">
        <v>108</v>
      </c>
      <c r="D12" s="48" t="s">
        <v>126</v>
      </c>
      <c r="E12" s="49">
        <v>0</v>
      </c>
      <c r="F12" s="49">
        <v>142776803</v>
      </c>
      <c r="G12" s="49">
        <v>142776803</v>
      </c>
      <c r="H12" s="44" t="s">
        <v>108</v>
      </c>
    </row>
    <row r="13" spans="1:8">
      <c r="A13" s="38" t="s">
        <v>110</v>
      </c>
      <c r="B13" s="38" t="s">
        <v>81</v>
      </c>
      <c r="C13" s="38" t="s">
        <v>127</v>
      </c>
      <c r="D13" s="40" t="s">
        <v>128</v>
      </c>
      <c r="E13" s="41">
        <v>0</v>
      </c>
      <c r="F13" s="41">
        <v>19188000</v>
      </c>
      <c r="G13" s="41">
        <v>19188000</v>
      </c>
      <c r="H13" s="39" t="s">
        <v>108</v>
      </c>
    </row>
    <row r="14" spans="1:8">
      <c r="A14" s="42"/>
      <c r="B14" s="42"/>
      <c r="C14" s="42"/>
      <c r="D14" s="45" t="s">
        <v>129</v>
      </c>
      <c r="E14" s="46">
        <v>0</v>
      </c>
      <c r="F14" s="46">
        <v>43260000</v>
      </c>
      <c r="G14" s="46">
        <v>43260000</v>
      </c>
      <c r="H14" s="44" t="s">
        <v>108</v>
      </c>
    </row>
    <row r="15" spans="1:8" ht="28.5">
      <c r="A15" s="47"/>
      <c r="B15" s="47"/>
      <c r="C15" s="47"/>
      <c r="D15" s="40" t="s">
        <v>130</v>
      </c>
      <c r="E15" s="41">
        <v>0</v>
      </c>
      <c r="F15" s="41">
        <v>240000</v>
      </c>
      <c r="G15" s="41">
        <v>240000</v>
      </c>
      <c r="H15" s="39" t="s">
        <v>108</v>
      </c>
    </row>
    <row r="16" spans="1:8" ht="28.5">
      <c r="A16" s="42"/>
      <c r="B16" s="42"/>
      <c r="C16" s="43"/>
      <c r="D16" s="45" t="s">
        <v>131</v>
      </c>
      <c r="E16" s="46">
        <v>0</v>
      </c>
      <c r="F16" s="46">
        <v>240000</v>
      </c>
      <c r="G16" s="46">
        <v>240000</v>
      </c>
      <c r="H16" s="44" t="s">
        <v>108</v>
      </c>
    </row>
    <row r="17" spans="1:8">
      <c r="A17" s="47"/>
      <c r="B17" s="47"/>
      <c r="C17" s="38" t="s">
        <v>132</v>
      </c>
      <c r="D17" s="40" t="s">
        <v>133</v>
      </c>
      <c r="E17" s="41">
        <v>0</v>
      </c>
      <c r="F17" s="41">
        <v>0</v>
      </c>
      <c r="G17" s="41">
        <v>0</v>
      </c>
      <c r="H17" s="39" t="s">
        <v>108</v>
      </c>
    </row>
    <row r="18" spans="1:8">
      <c r="A18" s="42"/>
      <c r="B18" s="42"/>
      <c r="C18" s="42"/>
      <c r="D18" s="45" t="s">
        <v>134</v>
      </c>
      <c r="E18" s="46">
        <v>0</v>
      </c>
      <c r="F18" s="46">
        <v>0</v>
      </c>
      <c r="G18" s="46">
        <v>0</v>
      </c>
      <c r="H18" s="44" t="s">
        <v>108</v>
      </c>
    </row>
    <row r="19" spans="1:8">
      <c r="A19" s="47"/>
      <c r="B19" s="47"/>
      <c r="C19" s="47"/>
      <c r="D19" s="40" t="s">
        <v>135</v>
      </c>
      <c r="E19" s="41">
        <v>0</v>
      </c>
      <c r="F19" s="41">
        <v>0</v>
      </c>
      <c r="G19" s="41">
        <v>0</v>
      </c>
      <c r="H19" s="39" t="s">
        <v>108</v>
      </c>
    </row>
    <row r="20" spans="1:8">
      <c r="A20" s="42"/>
      <c r="B20" s="42"/>
      <c r="C20" s="43"/>
      <c r="D20" s="45" t="s">
        <v>136</v>
      </c>
      <c r="E20" s="46">
        <v>0</v>
      </c>
      <c r="F20" s="46">
        <v>0</v>
      </c>
      <c r="G20" s="46">
        <v>0</v>
      </c>
      <c r="H20" s="44" t="s">
        <v>108</v>
      </c>
    </row>
    <row r="21" spans="1:8">
      <c r="A21" s="47"/>
      <c r="B21" s="47"/>
      <c r="C21" s="39" t="s">
        <v>137</v>
      </c>
      <c r="D21" s="40" t="s">
        <v>138</v>
      </c>
      <c r="E21" s="41">
        <v>0</v>
      </c>
      <c r="F21" s="41">
        <v>712500</v>
      </c>
      <c r="G21" s="41">
        <v>712500</v>
      </c>
      <c r="H21" s="39" t="s">
        <v>108</v>
      </c>
    </row>
    <row r="22" spans="1:8">
      <c r="A22" s="42"/>
      <c r="B22" s="42"/>
      <c r="C22" s="50" t="s">
        <v>139</v>
      </c>
      <c r="D22" s="45" t="s">
        <v>140</v>
      </c>
      <c r="E22" s="46">
        <v>0</v>
      </c>
      <c r="F22" s="46">
        <v>0</v>
      </c>
      <c r="G22" s="46">
        <v>0</v>
      </c>
      <c r="H22" s="44" t="s">
        <v>108</v>
      </c>
    </row>
    <row r="23" spans="1:8" ht="28.5">
      <c r="A23" s="47"/>
      <c r="B23" s="47"/>
      <c r="C23" s="47"/>
      <c r="D23" s="40" t="s">
        <v>141</v>
      </c>
      <c r="E23" s="41">
        <v>0</v>
      </c>
      <c r="F23" s="41">
        <v>1800000</v>
      </c>
      <c r="G23" s="41">
        <v>1800000</v>
      </c>
      <c r="H23" s="39" t="s">
        <v>108</v>
      </c>
    </row>
    <row r="24" spans="1:8">
      <c r="A24" s="42"/>
      <c r="B24" s="42"/>
      <c r="C24" s="42"/>
      <c r="D24" s="45" t="s">
        <v>142</v>
      </c>
      <c r="E24" s="46">
        <v>0</v>
      </c>
      <c r="F24" s="46">
        <v>2400000</v>
      </c>
      <c r="G24" s="46">
        <v>2400000</v>
      </c>
      <c r="H24" s="44" t="s">
        <v>108</v>
      </c>
    </row>
    <row r="25" spans="1:8">
      <c r="A25" s="47"/>
      <c r="B25" s="47"/>
      <c r="C25" s="47"/>
      <c r="D25" s="40" t="s">
        <v>143</v>
      </c>
      <c r="E25" s="41">
        <v>0</v>
      </c>
      <c r="F25" s="41">
        <v>0</v>
      </c>
      <c r="G25" s="41">
        <v>0</v>
      </c>
      <c r="H25" s="39" t="s">
        <v>108</v>
      </c>
    </row>
    <row r="26" spans="1:8">
      <c r="A26" s="42"/>
      <c r="B26" s="42"/>
      <c r="C26" s="42"/>
      <c r="D26" s="45" t="s">
        <v>144</v>
      </c>
      <c r="E26" s="46">
        <v>0</v>
      </c>
      <c r="F26" s="46">
        <v>0</v>
      </c>
      <c r="G26" s="46">
        <v>0</v>
      </c>
      <c r="H26" s="44" t="s">
        <v>108</v>
      </c>
    </row>
    <row r="27" spans="1:8">
      <c r="A27" s="47"/>
      <c r="B27" s="47"/>
      <c r="C27" s="47"/>
      <c r="D27" s="40" t="s">
        <v>145</v>
      </c>
      <c r="E27" s="41">
        <v>0</v>
      </c>
      <c r="F27" s="41">
        <v>960000</v>
      </c>
      <c r="G27" s="41">
        <v>960000</v>
      </c>
      <c r="H27" s="39" t="s">
        <v>108</v>
      </c>
    </row>
    <row r="28" spans="1:8" ht="28.5">
      <c r="A28" s="42"/>
      <c r="B28" s="42"/>
      <c r="C28" s="42"/>
      <c r="D28" s="45" t="s">
        <v>146</v>
      </c>
      <c r="E28" s="46">
        <v>0</v>
      </c>
      <c r="F28" s="46">
        <v>0</v>
      </c>
      <c r="G28" s="46">
        <v>0</v>
      </c>
      <c r="H28" s="44" t="s">
        <v>108</v>
      </c>
    </row>
    <row r="29" spans="1:8">
      <c r="A29" s="47"/>
      <c r="B29" s="47"/>
      <c r="C29" s="47"/>
      <c r="D29" s="40" t="s">
        <v>147</v>
      </c>
      <c r="E29" s="41">
        <v>0</v>
      </c>
      <c r="F29" s="41">
        <v>600000</v>
      </c>
      <c r="G29" s="41">
        <v>600000</v>
      </c>
      <c r="H29" s="39" t="s">
        <v>108</v>
      </c>
    </row>
    <row r="30" spans="1:8">
      <c r="A30" s="42"/>
      <c r="B30" s="42"/>
      <c r="C30" s="42"/>
      <c r="D30" s="45" t="s">
        <v>148</v>
      </c>
      <c r="E30" s="46">
        <v>0</v>
      </c>
      <c r="F30" s="46">
        <v>1929600</v>
      </c>
      <c r="G30" s="46">
        <v>1929600</v>
      </c>
      <c r="H30" s="44" t="s">
        <v>108</v>
      </c>
    </row>
    <row r="31" spans="1:8">
      <c r="A31" s="47"/>
      <c r="B31" s="47"/>
      <c r="C31" s="47"/>
      <c r="D31" s="40" t="s">
        <v>149</v>
      </c>
      <c r="E31" s="41">
        <v>0</v>
      </c>
      <c r="F31" s="41">
        <v>0</v>
      </c>
      <c r="G31" s="41">
        <v>0</v>
      </c>
      <c r="H31" s="39" t="s">
        <v>108</v>
      </c>
    </row>
    <row r="32" spans="1:8">
      <c r="A32" s="42"/>
      <c r="B32" s="42"/>
      <c r="C32" s="42"/>
      <c r="D32" s="45" t="s">
        <v>150</v>
      </c>
      <c r="E32" s="46">
        <v>0</v>
      </c>
      <c r="F32" s="46">
        <v>1800000</v>
      </c>
      <c r="G32" s="46">
        <v>1800000</v>
      </c>
      <c r="H32" s="44" t="s">
        <v>108</v>
      </c>
    </row>
    <row r="33" spans="1:8">
      <c r="A33" s="47"/>
      <c r="B33" s="47"/>
      <c r="C33" s="47"/>
      <c r="D33" s="40" t="s">
        <v>151</v>
      </c>
      <c r="E33" s="41">
        <v>0</v>
      </c>
      <c r="F33" s="41">
        <v>0</v>
      </c>
      <c r="G33" s="41">
        <v>0</v>
      </c>
      <c r="H33" s="39" t="s">
        <v>108</v>
      </c>
    </row>
    <row r="34" spans="1:8">
      <c r="A34" s="42"/>
      <c r="B34" s="42"/>
      <c r="C34" s="42"/>
      <c r="D34" s="45" t="s">
        <v>152</v>
      </c>
      <c r="E34" s="46">
        <v>0</v>
      </c>
      <c r="F34" s="46">
        <v>4326000</v>
      </c>
      <c r="G34" s="46">
        <v>4326000</v>
      </c>
      <c r="H34" s="44" t="s">
        <v>108</v>
      </c>
    </row>
    <row r="35" spans="1:8">
      <c r="A35" s="47"/>
      <c r="B35" s="47"/>
      <c r="C35" s="51"/>
      <c r="D35" s="40" t="s">
        <v>153</v>
      </c>
      <c r="E35" s="41">
        <v>0</v>
      </c>
      <c r="F35" s="41">
        <v>720000</v>
      </c>
      <c r="G35" s="41">
        <v>720000</v>
      </c>
      <c r="H35" s="39" t="s">
        <v>108</v>
      </c>
    </row>
    <row r="36" spans="1:8" ht="22.5">
      <c r="A36" s="42"/>
      <c r="B36" s="42"/>
      <c r="C36" s="50" t="s">
        <v>154</v>
      </c>
      <c r="D36" s="45" t="s">
        <v>155</v>
      </c>
      <c r="E36" s="46">
        <v>0</v>
      </c>
      <c r="F36" s="46">
        <v>0</v>
      </c>
      <c r="G36" s="46">
        <v>0</v>
      </c>
      <c r="H36" s="44" t="s">
        <v>108</v>
      </c>
    </row>
    <row r="37" spans="1:8">
      <c r="A37" s="47"/>
      <c r="B37" s="47"/>
      <c r="C37" s="47"/>
      <c r="D37" s="40" t="s">
        <v>156</v>
      </c>
      <c r="E37" s="41">
        <v>0</v>
      </c>
      <c r="F37" s="41">
        <v>0</v>
      </c>
      <c r="G37" s="41">
        <v>0</v>
      </c>
      <c r="H37" s="39" t="s">
        <v>108</v>
      </c>
    </row>
    <row r="38" spans="1:8">
      <c r="A38" s="42"/>
      <c r="B38" s="42"/>
      <c r="C38" s="42"/>
      <c r="D38" s="45" t="s">
        <v>157</v>
      </c>
      <c r="E38" s="46">
        <v>0</v>
      </c>
      <c r="F38" s="46">
        <v>4133640</v>
      </c>
      <c r="G38" s="46">
        <v>4133640</v>
      </c>
      <c r="H38" s="44" t="s">
        <v>108</v>
      </c>
    </row>
    <row r="39" spans="1:8">
      <c r="A39" s="47"/>
      <c r="B39" s="47"/>
      <c r="C39" s="51"/>
      <c r="D39" s="40" t="s">
        <v>158</v>
      </c>
      <c r="E39" s="41">
        <v>0</v>
      </c>
      <c r="F39" s="41">
        <v>2597730</v>
      </c>
      <c r="G39" s="41">
        <v>2597730</v>
      </c>
      <c r="H39" s="39" t="s">
        <v>108</v>
      </c>
    </row>
    <row r="40" spans="1:8" ht="22.5">
      <c r="A40" s="42"/>
      <c r="B40" s="42"/>
      <c r="C40" s="50" t="s">
        <v>159</v>
      </c>
      <c r="D40" s="45" t="s">
        <v>160</v>
      </c>
      <c r="E40" s="46">
        <v>0</v>
      </c>
      <c r="F40" s="46">
        <v>2173770</v>
      </c>
      <c r="G40" s="46">
        <v>2173770</v>
      </c>
      <c r="H40" s="44" t="s">
        <v>108</v>
      </c>
    </row>
    <row r="41" spans="1:8">
      <c r="A41" s="47"/>
      <c r="B41" s="47"/>
      <c r="C41" s="47"/>
      <c r="D41" s="40" t="s">
        <v>161</v>
      </c>
      <c r="E41" s="41">
        <v>0</v>
      </c>
      <c r="F41" s="41">
        <v>1591103</v>
      </c>
      <c r="G41" s="41">
        <v>1591103</v>
      </c>
      <c r="H41" s="39" t="s">
        <v>108</v>
      </c>
    </row>
    <row r="42" spans="1:8">
      <c r="A42" s="42"/>
      <c r="B42" s="42"/>
      <c r="C42" s="42"/>
      <c r="D42" s="45" t="s">
        <v>162</v>
      </c>
      <c r="E42" s="46">
        <v>0</v>
      </c>
      <c r="F42" s="46">
        <v>1081802</v>
      </c>
      <c r="G42" s="46">
        <v>1081802</v>
      </c>
      <c r="H42" s="44" t="s">
        <v>108</v>
      </c>
    </row>
    <row r="43" spans="1:8">
      <c r="A43" s="47"/>
      <c r="B43" s="47"/>
      <c r="C43" s="47"/>
      <c r="D43" s="40" t="s">
        <v>163</v>
      </c>
      <c r="E43" s="41">
        <v>0</v>
      </c>
      <c r="F43" s="41">
        <v>749254</v>
      </c>
      <c r="G43" s="41">
        <v>749254</v>
      </c>
      <c r="H43" s="39" t="s">
        <v>108</v>
      </c>
    </row>
    <row r="44" spans="1:8">
      <c r="A44" s="42"/>
      <c r="B44" s="42"/>
      <c r="C44" s="42"/>
      <c r="D44" s="45" t="s">
        <v>164</v>
      </c>
      <c r="E44" s="46">
        <v>0</v>
      </c>
      <c r="F44" s="46">
        <v>191021</v>
      </c>
      <c r="G44" s="46">
        <v>191021</v>
      </c>
      <c r="H44" s="44" t="s">
        <v>108</v>
      </c>
    </row>
    <row r="45" spans="1:8">
      <c r="A45" s="47"/>
      <c r="B45" s="47"/>
      <c r="C45" s="51"/>
      <c r="D45" s="40" t="s">
        <v>165</v>
      </c>
      <c r="E45" s="41">
        <v>0</v>
      </c>
      <c r="F45" s="41">
        <v>186245</v>
      </c>
      <c r="G45" s="41">
        <v>186245</v>
      </c>
      <c r="H45" s="39" t="s">
        <v>108</v>
      </c>
    </row>
    <row r="46" spans="1:8">
      <c r="A46" s="42"/>
      <c r="B46" s="43"/>
      <c r="C46" s="44" t="s">
        <v>166</v>
      </c>
      <c r="D46" s="45" t="s">
        <v>167</v>
      </c>
      <c r="E46" s="46">
        <v>0</v>
      </c>
      <c r="F46" s="46">
        <v>576393</v>
      </c>
      <c r="G46" s="46">
        <v>576393</v>
      </c>
      <c r="H46" s="44" t="s">
        <v>108</v>
      </c>
    </row>
    <row r="47" spans="1:8">
      <c r="A47" s="47"/>
      <c r="B47" s="38" t="s">
        <v>168</v>
      </c>
      <c r="C47" s="39" t="s">
        <v>169</v>
      </c>
      <c r="D47" s="40" t="s">
        <v>169</v>
      </c>
      <c r="E47" s="41">
        <v>0</v>
      </c>
      <c r="F47" s="41">
        <v>176000</v>
      </c>
      <c r="G47" s="41">
        <v>176000</v>
      </c>
      <c r="H47" s="39" t="s">
        <v>108</v>
      </c>
    </row>
    <row r="48" spans="1:8">
      <c r="A48" s="42"/>
      <c r="B48" s="42"/>
      <c r="C48" s="44" t="s">
        <v>170</v>
      </c>
      <c r="D48" s="45" t="s">
        <v>170</v>
      </c>
      <c r="E48" s="46">
        <v>0</v>
      </c>
      <c r="F48" s="46">
        <v>1200000</v>
      </c>
      <c r="G48" s="46">
        <v>1200000</v>
      </c>
      <c r="H48" s="44" t="s">
        <v>108</v>
      </c>
    </row>
    <row r="49" spans="1:8">
      <c r="A49" s="47"/>
      <c r="B49" s="47"/>
      <c r="C49" s="39" t="s">
        <v>171</v>
      </c>
      <c r="D49" s="40" t="s">
        <v>171</v>
      </c>
      <c r="E49" s="41">
        <v>0</v>
      </c>
      <c r="F49" s="41">
        <v>456000</v>
      </c>
      <c r="G49" s="41">
        <v>456000</v>
      </c>
      <c r="H49" s="39" t="s">
        <v>108</v>
      </c>
    </row>
    <row r="50" spans="1:8">
      <c r="A50" s="42"/>
      <c r="B50" s="43"/>
      <c r="C50" s="44" t="s">
        <v>172</v>
      </c>
      <c r="D50" s="45" t="s">
        <v>172</v>
      </c>
      <c r="E50" s="46">
        <v>0</v>
      </c>
      <c r="F50" s="46">
        <v>1220000</v>
      </c>
      <c r="G50" s="46">
        <v>1220000</v>
      </c>
      <c r="H50" s="44" t="s">
        <v>108</v>
      </c>
    </row>
    <row r="51" spans="1:8">
      <c r="A51" s="47"/>
      <c r="B51" s="38" t="s">
        <v>173</v>
      </c>
      <c r="C51" s="39" t="s">
        <v>174</v>
      </c>
      <c r="D51" s="40" t="s">
        <v>174</v>
      </c>
      <c r="E51" s="41">
        <v>0</v>
      </c>
      <c r="F51" s="41">
        <v>960000</v>
      </c>
      <c r="G51" s="41">
        <v>960000</v>
      </c>
      <c r="H51" s="39" t="s">
        <v>108</v>
      </c>
    </row>
    <row r="52" spans="1:8" ht="22.5">
      <c r="A52" s="42"/>
      <c r="B52" s="42"/>
      <c r="C52" s="44" t="s">
        <v>175</v>
      </c>
      <c r="D52" s="45" t="s">
        <v>176</v>
      </c>
      <c r="E52" s="46">
        <v>0</v>
      </c>
      <c r="F52" s="46">
        <v>1200000</v>
      </c>
      <c r="G52" s="46">
        <v>1200000</v>
      </c>
      <c r="H52" s="44" t="s">
        <v>108</v>
      </c>
    </row>
    <row r="53" spans="1:8">
      <c r="A53" s="47"/>
      <c r="B53" s="47"/>
      <c r="C53" s="38" t="s">
        <v>177</v>
      </c>
      <c r="D53" s="40" t="s">
        <v>178</v>
      </c>
      <c r="E53" s="41">
        <v>0</v>
      </c>
      <c r="F53" s="41">
        <v>0</v>
      </c>
      <c r="G53" s="41">
        <v>0</v>
      </c>
      <c r="H53" s="39" t="s">
        <v>108</v>
      </c>
    </row>
    <row r="54" spans="1:8">
      <c r="A54" s="42"/>
      <c r="B54" s="42"/>
      <c r="C54" s="42"/>
      <c r="D54" s="45" t="s">
        <v>179</v>
      </c>
      <c r="E54" s="46">
        <v>0</v>
      </c>
      <c r="F54" s="46">
        <v>1680000</v>
      </c>
      <c r="G54" s="46">
        <v>1680000</v>
      </c>
      <c r="H54" s="44" t="s">
        <v>108</v>
      </c>
    </row>
    <row r="55" spans="1:8">
      <c r="A55" s="47"/>
      <c r="B55" s="47"/>
      <c r="C55" s="47"/>
      <c r="D55" s="40" t="s">
        <v>180</v>
      </c>
      <c r="E55" s="41">
        <v>0</v>
      </c>
      <c r="F55" s="41">
        <v>1020000</v>
      </c>
      <c r="G55" s="41">
        <v>1020000</v>
      </c>
      <c r="H55" s="39" t="s">
        <v>108</v>
      </c>
    </row>
    <row r="56" spans="1:8">
      <c r="A56" s="42"/>
      <c r="B56" s="42"/>
      <c r="C56" s="42"/>
      <c r="D56" s="45" t="s">
        <v>181</v>
      </c>
      <c r="E56" s="46">
        <v>0</v>
      </c>
      <c r="F56" s="46">
        <v>360000</v>
      </c>
      <c r="G56" s="46">
        <v>360000</v>
      </c>
      <c r="H56" s="44" t="s">
        <v>108</v>
      </c>
    </row>
    <row r="57" spans="1:8">
      <c r="A57" s="47"/>
      <c r="B57" s="47"/>
      <c r="C57" s="47"/>
      <c r="D57" s="40" t="s">
        <v>182</v>
      </c>
      <c r="E57" s="41">
        <v>0</v>
      </c>
      <c r="F57" s="41">
        <v>600000</v>
      </c>
      <c r="G57" s="41">
        <v>600000</v>
      </c>
      <c r="H57" s="39" t="s">
        <v>108</v>
      </c>
    </row>
    <row r="58" spans="1:8">
      <c r="A58" s="42"/>
      <c r="B58" s="42"/>
      <c r="C58" s="43"/>
      <c r="D58" s="45" t="s">
        <v>183</v>
      </c>
      <c r="E58" s="46">
        <v>0</v>
      </c>
      <c r="F58" s="46">
        <v>180000</v>
      </c>
      <c r="G58" s="46">
        <v>180000</v>
      </c>
      <c r="H58" s="44" t="s">
        <v>108</v>
      </c>
    </row>
    <row r="59" spans="1:8">
      <c r="A59" s="47"/>
      <c r="B59" s="47"/>
      <c r="C59" s="39" t="s">
        <v>184</v>
      </c>
      <c r="D59" s="40" t="s">
        <v>184</v>
      </c>
      <c r="E59" s="41">
        <v>0</v>
      </c>
      <c r="F59" s="41">
        <v>1660000</v>
      </c>
      <c r="G59" s="41">
        <v>1660000</v>
      </c>
      <c r="H59" s="39" t="s">
        <v>108</v>
      </c>
    </row>
    <row r="60" spans="1:8">
      <c r="A60" s="42"/>
      <c r="B60" s="42"/>
      <c r="C60" s="44" t="s">
        <v>185</v>
      </c>
      <c r="D60" s="45" t="s">
        <v>185</v>
      </c>
      <c r="E60" s="46">
        <v>0</v>
      </c>
      <c r="F60" s="46">
        <v>0</v>
      </c>
      <c r="G60" s="46">
        <v>0</v>
      </c>
      <c r="H60" s="44" t="s">
        <v>108</v>
      </c>
    </row>
    <row r="61" spans="1:8">
      <c r="A61" s="51"/>
      <c r="B61" s="51"/>
      <c r="C61" s="39" t="s">
        <v>186</v>
      </c>
      <c r="D61" s="40" t="s">
        <v>187</v>
      </c>
      <c r="E61" s="41">
        <v>0</v>
      </c>
      <c r="F61" s="41">
        <v>0</v>
      </c>
      <c r="G61" s="41">
        <v>0</v>
      </c>
      <c r="H61" s="39" t="s">
        <v>108</v>
      </c>
    </row>
    <row r="62" spans="1:8">
      <c r="A62" s="50" t="s">
        <v>188</v>
      </c>
      <c r="B62" s="50" t="s">
        <v>189</v>
      </c>
      <c r="C62" s="44" t="s">
        <v>189</v>
      </c>
      <c r="D62" s="45" t="s">
        <v>189</v>
      </c>
      <c r="E62" s="46">
        <v>0</v>
      </c>
      <c r="F62" s="46">
        <v>0</v>
      </c>
      <c r="G62" s="46">
        <v>0</v>
      </c>
      <c r="H62" s="44" t="s">
        <v>108</v>
      </c>
    </row>
    <row r="63" spans="1:8">
      <c r="A63" s="47"/>
      <c r="B63" s="47"/>
      <c r="C63" s="39" t="s">
        <v>190</v>
      </c>
      <c r="D63" s="40" t="s">
        <v>190</v>
      </c>
      <c r="E63" s="41">
        <v>0</v>
      </c>
      <c r="F63" s="41">
        <v>4300000</v>
      </c>
      <c r="G63" s="41">
        <v>4300000</v>
      </c>
      <c r="H63" s="39" t="s">
        <v>108</v>
      </c>
    </row>
    <row r="64" spans="1:8" ht="22.5">
      <c r="A64" s="43"/>
      <c r="B64" s="43"/>
      <c r="C64" s="44" t="s">
        <v>191</v>
      </c>
      <c r="D64" s="45" t="s">
        <v>191</v>
      </c>
      <c r="E64" s="46">
        <v>0</v>
      </c>
      <c r="F64" s="46">
        <v>2560000</v>
      </c>
      <c r="G64" s="46">
        <v>2560000</v>
      </c>
      <c r="H64" s="44" t="s">
        <v>108</v>
      </c>
    </row>
    <row r="65" spans="1:8">
      <c r="A65" s="38" t="s">
        <v>192</v>
      </c>
      <c r="B65" s="38" t="s">
        <v>173</v>
      </c>
      <c r="C65" s="39" t="s">
        <v>193</v>
      </c>
      <c r="D65" s="40" t="s">
        <v>193</v>
      </c>
      <c r="E65" s="41">
        <v>0</v>
      </c>
      <c r="F65" s="41">
        <v>1830000</v>
      </c>
      <c r="G65" s="41">
        <v>1830000</v>
      </c>
      <c r="H65" s="39" t="s">
        <v>108</v>
      </c>
    </row>
    <row r="66" spans="1:8">
      <c r="A66" s="42"/>
      <c r="B66" s="42"/>
      <c r="C66" s="44" t="s">
        <v>194</v>
      </c>
      <c r="D66" s="45" t="s">
        <v>194</v>
      </c>
      <c r="E66" s="46">
        <v>0</v>
      </c>
      <c r="F66" s="46">
        <v>624000</v>
      </c>
      <c r="G66" s="46">
        <v>624000</v>
      </c>
      <c r="H66" s="44" t="s">
        <v>108</v>
      </c>
    </row>
    <row r="67" spans="1:8">
      <c r="A67" s="47"/>
      <c r="B67" s="47"/>
      <c r="C67" s="39" t="s">
        <v>195</v>
      </c>
      <c r="D67" s="40" t="s">
        <v>195</v>
      </c>
      <c r="E67" s="41">
        <v>0</v>
      </c>
      <c r="F67" s="41">
        <v>0</v>
      </c>
      <c r="G67" s="41">
        <v>0</v>
      </c>
      <c r="H67" s="39" t="s">
        <v>108</v>
      </c>
    </row>
    <row r="68" spans="1:8">
      <c r="A68" s="42"/>
      <c r="B68" s="42"/>
      <c r="C68" s="44" t="s">
        <v>196</v>
      </c>
      <c r="D68" s="45" t="s">
        <v>196</v>
      </c>
      <c r="E68" s="46">
        <v>0</v>
      </c>
      <c r="F68" s="46">
        <v>1440000</v>
      </c>
      <c r="G68" s="46">
        <v>1440000</v>
      </c>
      <c r="H68" s="44" t="s">
        <v>108</v>
      </c>
    </row>
    <row r="69" spans="1:8">
      <c r="A69" s="47"/>
      <c r="B69" s="47"/>
      <c r="C69" s="39" t="s">
        <v>197</v>
      </c>
      <c r="D69" s="40" t="s">
        <v>197</v>
      </c>
      <c r="E69" s="41">
        <v>0</v>
      </c>
      <c r="F69" s="41">
        <v>0</v>
      </c>
      <c r="G69" s="41">
        <v>0</v>
      </c>
      <c r="H69" s="39" t="s">
        <v>108</v>
      </c>
    </row>
    <row r="70" spans="1:8">
      <c r="A70" s="42"/>
      <c r="B70" s="42"/>
      <c r="C70" s="44" t="s">
        <v>198</v>
      </c>
      <c r="D70" s="45" t="s">
        <v>199</v>
      </c>
      <c r="E70" s="46">
        <v>0</v>
      </c>
      <c r="F70" s="46">
        <v>240000</v>
      </c>
      <c r="G70" s="46">
        <v>240000</v>
      </c>
      <c r="H70" s="44" t="s">
        <v>108</v>
      </c>
    </row>
    <row r="71" spans="1:8">
      <c r="A71" s="47"/>
      <c r="B71" s="47"/>
      <c r="C71" s="39" t="s">
        <v>200</v>
      </c>
      <c r="D71" s="40" t="s">
        <v>201</v>
      </c>
      <c r="E71" s="41">
        <v>0</v>
      </c>
      <c r="F71" s="41">
        <v>0</v>
      </c>
      <c r="G71" s="41">
        <v>0</v>
      </c>
      <c r="H71" s="39" t="s">
        <v>108</v>
      </c>
    </row>
    <row r="72" spans="1:8">
      <c r="A72" s="42"/>
      <c r="B72" s="42"/>
      <c r="C72" s="44" t="s">
        <v>202</v>
      </c>
      <c r="D72" s="45" t="s">
        <v>202</v>
      </c>
      <c r="E72" s="46">
        <v>0</v>
      </c>
      <c r="F72" s="46">
        <v>13292856</v>
      </c>
      <c r="G72" s="46">
        <v>13292856</v>
      </c>
      <c r="H72" s="44" t="s">
        <v>108</v>
      </c>
    </row>
    <row r="73" spans="1:8">
      <c r="A73" s="47"/>
      <c r="B73" s="47"/>
      <c r="C73" s="38" t="s">
        <v>203</v>
      </c>
      <c r="D73" s="40" t="s">
        <v>204</v>
      </c>
      <c r="E73" s="41">
        <v>0</v>
      </c>
      <c r="F73" s="41">
        <v>0</v>
      </c>
      <c r="G73" s="41">
        <v>0</v>
      </c>
      <c r="H73" s="39" t="s">
        <v>108</v>
      </c>
    </row>
    <row r="74" spans="1:8">
      <c r="A74" s="42"/>
      <c r="B74" s="42"/>
      <c r="C74" s="43"/>
      <c r="D74" s="45" t="s">
        <v>205</v>
      </c>
      <c r="E74" s="46">
        <v>0</v>
      </c>
      <c r="F74" s="46">
        <v>0</v>
      </c>
      <c r="G74" s="46">
        <v>0</v>
      </c>
      <c r="H74" s="44" t="s">
        <v>108</v>
      </c>
    </row>
    <row r="75" spans="1:8">
      <c r="A75" s="47"/>
      <c r="B75" s="47"/>
      <c r="C75" s="39" t="s">
        <v>206</v>
      </c>
      <c r="D75" s="40" t="s">
        <v>206</v>
      </c>
      <c r="E75" s="41">
        <v>0</v>
      </c>
      <c r="F75" s="41">
        <v>0</v>
      </c>
      <c r="G75" s="41">
        <v>0</v>
      </c>
      <c r="H75" s="39" t="s">
        <v>108</v>
      </c>
    </row>
    <row r="76" spans="1:8">
      <c r="A76" s="42"/>
      <c r="B76" s="42"/>
      <c r="C76" s="44" t="s">
        <v>207</v>
      </c>
      <c r="D76" s="45" t="s">
        <v>207</v>
      </c>
      <c r="E76" s="46">
        <v>0</v>
      </c>
      <c r="F76" s="46">
        <v>0</v>
      </c>
      <c r="G76" s="46">
        <v>0</v>
      </c>
      <c r="H76" s="44" t="s">
        <v>108</v>
      </c>
    </row>
    <row r="77" spans="1:8">
      <c r="A77" s="47"/>
      <c r="B77" s="47"/>
      <c r="C77" s="39" t="s">
        <v>208</v>
      </c>
      <c r="D77" s="40" t="s">
        <v>208</v>
      </c>
      <c r="E77" s="41">
        <v>0</v>
      </c>
      <c r="F77" s="41">
        <v>0</v>
      </c>
      <c r="G77" s="41">
        <v>0</v>
      </c>
      <c r="H77" s="39" t="s">
        <v>108</v>
      </c>
    </row>
    <row r="78" spans="1:8">
      <c r="A78" s="42"/>
      <c r="B78" s="43"/>
      <c r="C78" s="44" t="s">
        <v>209</v>
      </c>
      <c r="D78" s="45" t="s">
        <v>209</v>
      </c>
      <c r="E78" s="46">
        <v>0</v>
      </c>
      <c r="F78" s="46">
        <v>0</v>
      </c>
      <c r="G78" s="46">
        <v>0</v>
      </c>
      <c r="H78" s="44" t="s">
        <v>108</v>
      </c>
    </row>
    <row r="79" spans="1:8">
      <c r="A79" s="47"/>
      <c r="B79" s="38" t="s">
        <v>210</v>
      </c>
      <c r="C79" s="39" t="s">
        <v>211</v>
      </c>
      <c r="D79" s="40" t="s">
        <v>212</v>
      </c>
      <c r="E79" s="41">
        <v>0</v>
      </c>
      <c r="F79" s="41">
        <v>0</v>
      </c>
      <c r="G79" s="41">
        <v>0</v>
      </c>
      <c r="H79" s="39" t="s">
        <v>108</v>
      </c>
    </row>
    <row r="80" spans="1:8">
      <c r="A80" s="42"/>
      <c r="B80" s="42"/>
      <c r="C80" s="44" t="s">
        <v>213</v>
      </c>
      <c r="D80" s="45" t="s">
        <v>214</v>
      </c>
      <c r="E80" s="46">
        <v>0</v>
      </c>
      <c r="F80" s="46">
        <v>0</v>
      </c>
      <c r="G80" s="46">
        <v>0</v>
      </c>
      <c r="H80" s="44" t="s">
        <v>108</v>
      </c>
    </row>
    <row r="81" spans="1:8">
      <c r="A81" s="47"/>
      <c r="B81" s="47"/>
      <c r="C81" s="39" t="s">
        <v>215</v>
      </c>
      <c r="D81" s="40" t="s">
        <v>216</v>
      </c>
      <c r="E81" s="41">
        <v>0</v>
      </c>
      <c r="F81" s="41">
        <v>0</v>
      </c>
      <c r="G81" s="41">
        <v>0</v>
      </c>
      <c r="H81" s="39" t="s">
        <v>108</v>
      </c>
    </row>
    <row r="82" spans="1:8">
      <c r="A82" s="42"/>
      <c r="B82" s="42"/>
      <c r="C82" s="44" t="s">
        <v>217</v>
      </c>
      <c r="D82" s="45" t="s">
        <v>218</v>
      </c>
      <c r="E82" s="46">
        <v>0</v>
      </c>
      <c r="F82" s="46">
        <v>0</v>
      </c>
      <c r="G82" s="46">
        <v>0</v>
      </c>
      <c r="H82" s="44" t="s">
        <v>108</v>
      </c>
    </row>
    <row r="83" spans="1:8">
      <c r="A83" s="47"/>
      <c r="B83" s="47"/>
      <c r="C83" s="39" t="s">
        <v>219</v>
      </c>
      <c r="D83" s="40" t="s">
        <v>220</v>
      </c>
      <c r="E83" s="41">
        <v>0</v>
      </c>
      <c r="F83" s="41">
        <v>0</v>
      </c>
      <c r="G83" s="41">
        <v>0</v>
      </c>
      <c r="H83" s="39" t="s">
        <v>108</v>
      </c>
    </row>
    <row r="84" spans="1:8">
      <c r="A84" s="42"/>
      <c r="B84" s="42"/>
      <c r="C84" s="44" t="s">
        <v>221</v>
      </c>
      <c r="D84" s="45" t="s">
        <v>222</v>
      </c>
      <c r="E84" s="46">
        <v>0</v>
      </c>
      <c r="F84" s="46">
        <v>0</v>
      </c>
      <c r="G84" s="46">
        <v>0</v>
      </c>
      <c r="H84" s="44" t="s">
        <v>108</v>
      </c>
    </row>
    <row r="85" spans="1:8">
      <c r="A85" s="47"/>
      <c r="B85" s="47"/>
      <c r="C85" s="39" t="s">
        <v>223</v>
      </c>
      <c r="D85" s="40" t="s">
        <v>224</v>
      </c>
      <c r="E85" s="41">
        <v>0</v>
      </c>
      <c r="F85" s="41">
        <v>0</v>
      </c>
      <c r="G85" s="41">
        <v>0</v>
      </c>
      <c r="H85" s="39" t="s">
        <v>108</v>
      </c>
    </row>
    <row r="86" spans="1:8">
      <c r="A86" s="42"/>
      <c r="B86" s="42"/>
      <c r="C86" s="44" t="s">
        <v>225</v>
      </c>
      <c r="D86" s="45" t="s">
        <v>226</v>
      </c>
      <c r="E86" s="46">
        <v>0</v>
      </c>
      <c r="F86" s="46">
        <v>0</v>
      </c>
      <c r="G86" s="46">
        <v>0</v>
      </c>
      <c r="H86" s="44" t="s">
        <v>108</v>
      </c>
    </row>
    <row r="87" spans="1:8">
      <c r="A87" s="47"/>
      <c r="B87" s="47"/>
      <c r="C87" s="39" t="s">
        <v>227</v>
      </c>
      <c r="D87" s="40" t="s">
        <v>228</v>
      </c>
      <c r="E87" s="41">
        <v>0</v>
      </c>
      <c r="F87" s="41">
        <v>0</v>
      </c>
      <c r="G87" s="41">
        <v>0</v>
      </c>
      <c r="H87" s="39" t="s">
        <v>108</v>
      </c>
    </row>
    <row r="88" spans="1:8">
      <c r="A88" s="42"/>
      <c r="B88" s="43"/>
      <c r="C88" s="44" t="s">
        <v>229</v>
      </c>
      <c r="D88" s="45" t="s">
        <v>230</v>
      </c>
      <c r="E88" s="46">
        <v>0</v>
      </c>
      <c r="F88" s="46">
        <v>0</v>
      </c>
      <c r="G88" s="46">
        <v>0</v>
      </c>
      <c r="H88" s="44" t="s">
        <v>108</v>
      </c>
    </row>
    <row r="89" spans="1:8" ht="28.5">
      <c r="A89" s="47"/>
      <c r="B89" s="38" t="s">
        <v>192</v>
      </c>
      <c r="C89" s="39" t="s">
        <v>231</v>
      </c>
      <c r="D89" s="40" t="s">
        <v>232</v>
      </c>
      <c r="E89" s="41">
        <v>0</v>
      </c>
      <c r="F89" s="41">
        <v>0</v>
      </c>
      <c r="G89" s="41">
        <v>0</v>
      </c>
      <c r="H89" s="39" t="s">
        <v>108</v>
      </c>
    </row>
    <row r="90" spans="1:8" ht="28.5">
      <c r="A90" s="42"/>
      <c r="B90" s="42"/>
      <c r="C90" s="44" t="s">
        <v>233</v>
      </c>
      <c r="D90" s="45" t="s">
        <v>234</v>
      </c>
      <c r="E90" s="46">
        <v>0</v>
      </c>
      <c r="F90" s="46">
        <v>0</v>
      </c>
      <c r="G90" s="46">
        <v>0</v>
      </c>
      <c r="H90" s="44" t="s">
        <v>108</v>
      </c>
    </row>
    <row r="91" spans="1:8" ht="28.5">
      <c r="A91" s="47"/>
      <c r="B91" s="47"/>
      <c r="C91" s="39" t="s">
        <v>235</v>
      </c>
      <c r="D91" s="40" t="s">
        <v>236</v>
      </c>
      <c r="E91" s="41">
        <v>0</v>
      </c>
      <c r="F91" s="41">
        <v>0</v>
      </c>
      <c r="G91" s="41">
        <v>0</v>
      </c>
      <c r="H91" s="39" t="s">
        <v>108</v>
      </c>
    </row>
    <row r="92" spans="1:8" ht="28.5">
      <c r="A92" s="42"/>
      <c r="B92" s="42"/>
      <c r="C92" s="44" t="s">
        <v>237</v>
      </c>
      <c r="D92" s="45" t="s">
        <v>238</v>
      </c>
      <c r="E92" s="46">
        <v>0</v>
      </c>
      <c r="F92" s="46">
        <v>0</v>
      </c>
      <c r="G92" s="46">
        <v>0</v>
      </c>
      <c r="H92" s="44" t="s">
        <v>108</v>
      </c>
    </row>
    <row r="93" spans="1:8">
      <c r="A93" s="47"/>
      <c r="B93" s="47"/>
      <c r="C93" s="39" t="s">
        <v>239</v>
      </c>
      <c r="D93" s="40" t="s">
        <v>240</v>
      </c>
      <c r="E93" s="41">
        <v>0</v>
      </c>
      <c r="F93" s="41">
        <v>860000</v>
      </c>
      <c r="G93" s="41">
        <v>860000</v>
      </c>
      <c r="H93" s="39" t="s">
        <v>108</v>
      </c>
    </row>
    <row r="94" spans="1:8">
      <c r="A94" s="42"/>
      <c r="B94" s="42"/>
      <c r="C94" s="44" t="s">
        <v>241</v>
      </c>
      <c r="D94" s="45" t="s">
        <v>241</v>
      </c>
      <c r="E94" s="46">
        <v>0</v>
      </c>
      <c r="F94" s="46">
        <v>0</v>
      </c>
      <c r="G94" s="46">
        <v>0</v>
      </c>
      <c r="H94" s="44" t="s">
        <v>108</v>
      </c>
    </row>
    <row r="95" spans="1:8">
      <c r="A95" s="47"/>
      <c r="B95" s="47"/>
      <c r="C95" s="38" t="s">
        <v>117</v>
      </c>
      <c r="D95" s="40" t="s">
        <v>242</v>
      </c>
      <c r="E95" s="41">
        <v>0</v>
      </c>
      <c r="F95" s="41">
        <v>0</v>
      </c>
      <c r="G95" s="41">
        <v>0</v>
      </c>
      <c r="H95" s="39" t="s">
        <v>108</v>
      </c>
    </row>
    <row r="96" spans="1:8">
      <c r="A96" s="42"/>
      <c r="B96" s="43"/>
      <c r="C96" s="43"/>
      <c r="D96" s="45" t="s">
        <v>243</v>
      </c>
      <c r="E96" s="46">
        <v>0</v>
      </c>
      <c r="F96" s="46">
        <v>0</v>
      </c>
      <c r="G96" s="46">
        <v>0</v>
      </c>
      <c r="H96" s="44" t="s">
        <v>108</v>
      </c>
    </row>
    <row r="97" spans="1:8" ht="22.5">
      <c r="A97" s="47"/>
      <c r="B97" s="38" t="s">
        <v>244</v>
      </c>
      <c r="C97" s="39" t="s">
        <v>245</v>
      </c>
      <c r="D97" s="40" t="s">
        <v>245</v>
      </c>
      <c r="E97" s="41">
        <v>0</v>
      </c>
      <c r="F97" s="41">
        <v>7510889</v>
      </c>
      <c r="G97" s="41">
        <v>7510889</v>
      </c>
      <c r="H97" s="39" t="s">
        <v>108</v>
      </c>
    </row>
    <row r="98" spans="1:8">
      <c r="A98" s="42"/>
      <c r="B98" s="42"/>
      <c r="C98" s="44" t="s">
        <v>246</v>
      </c>
      <c r="D98" s="45" t="s">
        <v>246</v>
      </c>
      <c r="E98" s="46">
        <v>0</v>
      </c>
      <c r="F98" s="46">
        <v>400000</v>
      </c>
      <c r="G98" s="46">
        <v>400000</v>
      </c>
      <c r="H98" s="44" t="s">
        <v>108</v>
      </c>
    </row>
    <row r="99" spans="1:8">
      <c r="A99" s="47"/>
      <c r="B99" s="47"/>
      <c r="C99" s="39" t="s">
        <v>241</v>
      </c>
      <c r="D99" s="40" t="s">
        <v>241</v>
      </c>
      <c r="E99" s="41">
        <v>0</v>
      </c>
      <c r="F99" s="41">
        <v>1000000</v>
      </c>
      <c r="G99" s="41">
        <v>1000000</v>
      </c>
      <c r="H99" s="39" t="s">
        <v>108</v>
      </c>
    </row>
    <row r="100" spans="1:8">
      <c r="A100" s="42"/>
      <c r="B100" s="42"/>
      <c r="C100" s="50" t="s">
        <v>117</v>
      </c>
      <c r="D100" s="45" t="s">
        <v>247</v>
      </c>
      <c r="E100" s="46">
        <v>0</v>
      </c>
      <c r="F100" s="46">
        <v>2670000</v>
      </c>
      <c r="G100" s="46">
        <v>2670000</v>
      </c>
      <c r="H100" s="44" t="s">
        <v>108</v>
      </c>
    </row>
    <row r="101" spans="1:8">
      <c r="A101" s="47"/>
      <c r="B101" s="47"/>
      <c r="C101" s="47"/>
      <c r="D101" s="40" t="s">
        <v>248</v>
      </c>
      <c r="E101" s="41">
        <v>0</v>
      </c>
      <c r="F101" s="41">
        <v>0</v>
      </c>
      <c r="G101" s="41">
        <v>0</v>
      </c>
      <c r="H101" s="39" t="s">
        <v>108</v>
      </c>
    </row>
    <row r="102" spans="1:8">
      <c r="A102" s="42"/>
      <c r="B102" s="42"/>
      <c r="C102" s="42"/>
      <c r="D102" s="45" t="s">
        <v>249</v>
      </c>
      <c r="E102" s="46">
        <v>0</v>
      </c>
      <c r="F102" s="46">
        <v>320000</v>
      </c>
      <c r="G102" s="46">
        <v>320000</v>
      </c>
      <c r="H102" s="44" t="s">
        <v>108</v>
      </c>
    </row>
    <row r="103" spans="1:8">
      <c r="A103" s="47"/>
      <c r="B103" s="47"/>
      <c r="C103" s="47"/>
      <c r="D103" s="40" t="s">
        <v>241</v>
      </c>
      <c r="E103" s="41">
        <v>0</v>
      </c>
      <c r="F103" s="41">
        <v>360000</v>
      </c>
      <c r="G103" s="41">
        <v>360000</v>
      </c>
      <c r="H103" s="39" t="s">
        <v>108</v>
      </c>
    </row>
    <row r="104" spans="1:8" ht="28.5">
      <c r="A104" s="42"/>
      <c r="B104" s="42"/>
      <c r="C104" s="42"/>
      <c r="D104" s="45" t="s">
        <v>250</v>
      </c>
      <c r="E104" s="46">
        <v>0</v>
      </c>
      <c r="F104" s="46">
        <v>80000</v>
      </c>
      <c r="G104" s="46">
        <v>80000</v>
      </c>
      <c r="H104" s="44" t="s">
        <v>108</v>
      </c>
    </row>
    <row r="105" spans="1:8" ht="28.5">
      <c r="A105" s="47"/>
      <c r="B105" s="47"/>
      <c r="C105" s="47"/>
      <c r="D105" s="40" t="s">
        <v>251</v>
      </c>
      <c r="E105" s="41">
        <v>0</v>
      </c>
      <c r="F105" s="41">
        <v>2640000</v>
      </c>
      <c r="G105" s="41">
        <v>2640000</v>
      </c>
      <c r="H105" s="39" t="s">
        <v>108</v>
      </c>
    </row>
    <row r="106" spans="1:8">
      <c r="A106" s="42"/>
      <c r="B106" s="42"/>
      <c r="C106" s="42"/>
      <c r="D106" s="45" t="s">
        <v>252</v>
      </c>
      <c r="E106" s="46">
        <v>0</v>
      </c>
      <c r="F106" s="46">
        <v>180000</v>
      </c>
      <c r="G106" s="46">
        <v>180000</v>
      </c>
      <c r="H106" s="44" t="s">
        <v>108</v>
      </c>
    </row>
    <row r="107" spans="1:8" ht="28.5">
      <c r="A107" s="47"/>
      <c r="B107" s="47"/>
      <c r="C107" s="47"/>
      <c r="D107" s="40" t="s">
        <v>253</v>
      </c>
      <c r="E107" s="41">
        <v>0</v>
      </c>
      <c r="F107" s="41">
        <v>150000</v>
      </c>
      <c r="G107" s="41">
        <v>150000</v>
      </c>
      <c r="H107" s="39" t="s">
        <v>108</v>
      </c>
    </row>
    <row r="108" spans="1:8">
      <c r="A108" s="43"/>
      <c r="B108" s="43"/>
      <c r="C108" s="43"/>
      <c r="D108" s="45" t="s">
        <v>254</v>
      </c>
      <c r="E108" s="46">
        <v>0</v>
      </c>
      <c r="F108" s="46">
        <v>150000</v>
      </c>
      <c r="G108" s="46">
        <v>150000</v>
      </c>
      <c r="H108" s="44" t="s">
        <v>108</v>
      </c>
    </row>
    <row r="109" spans="1:8" ht="28.5">
      <c r="A109" s="39" t="s">
        <v>255</v>
      </c>
      <c r="B109" s="39" t="s">
        <v>255</v>
      </c>
      <c r="C109" s="39" t="s">
        <v>256</v>
      </c>
      <c r="D109" s="40" t="s">
        <v>257</v>
      </c>
      <c r="E109" s="41">
        <v>0</v>
      </c>
      <c r="F109" s="41">
        <v>0</v>
      </c>
      <c r="G109" s="41">
        <v>0</v>
      </c>
      <c r="H109" s="39" t="s">
        <v>108</v>
      </c>
    </row>
    <row r="110" spans="1:8">
      <c r="A110" s="44" t="s">
        <v>258</v>
      </c>
      <c r="B110" s="44" t="s">
        <v>258</v>
      </c>
      <c r="C110" s="44" t="s">
        <v>258</v>
      </c>
      <c r="D110" s="45" t="s">
        <v>259</v>
      </c>
      <c r="E110" s="46">
        <v>0</v>
      </c>
      <c r="F110" s="46">
        <v>0</v>
      </c>
      <c r="G110" s="46">
        <v>0</v>
      </c>
      <c r="H110" s="44" t="s">
        <v>108</v>
      </c>
    </row>
    <row r="111" spans="1:8">
      <c r="A111" s="38" t="s">
        <v>260</v>
      </c>
      <c r="B111" s="38" t="s">
        <v>260</v>
      </c>
      <c r="C111" s="39" t="s">
        <v>261</v>
      </c>
      <c r="D111" s="40" t="s">
        <v>262</v>
      </c>
      <c r="E111" s="41">
        <v>0</v>
      </c>
      <c r="F111" s="41">
        <v>0</v>
      </c>
      <c r="G111" s="41">
        <v>0</v>
      </c>
      <c r="H111" s="39" t="s">
        <v>108</v>
      </c>
    </row>
    <row r="112" spans="1:8">
      <c r="A112" s="43"/>
      <c r="B112" s="43"/>
      <c r="C112" s="44" t="s">
        <v>263</v>
      </c>
      <c r="D112" s="45" t="s">
        <v>264</v>
      </c>
      <c r="E112" s="46">
        <v>0</v>
      </c>
      <c r="F112" s="46">
        <v>0</v>
      </c>
      <c r="G112" s="46">
        <v>0</v>
      </c>
      <c r="H112" s="44" t="s">
        <v>108</v>
      </c>
    </row>
    <row r="113" spans="1:8">
      <c r="A113" s="39" t="s">
        <v>265</v>
      </c>
      <c r="B113" s="39" t="s">
        <v>265</v>
      </c>
      <c r="C113" s="39" t="s">
        <v>265</v>
      </c>
      <c r="D113" s="40" t="s">
        <v>266</v>
      </c>
      <c r="E113" s="41">
        <v>0</v>
      </c>
      <c r="F113" s="41">
        <v>0</v>
      </c>
      <c r="G113" s="41">
        <v>0</v>
      </c>
      <c r="H113" s="39" t="s">
        <v>108</v>
      </c>
    </row>
    <row r="114" spans="1:8">
      <c r="A114" s="44" t="s">
        <v>267</v>
      </c>
      <c r="B114" s="44" t="s">
        <v>267</v>
      </c>
      <c r="C114" s="44" t="s">
        <v>267</v>
      </c>
      <c r="D114" s="45" t="s">
        <v>268</v>
      </c>
      <c r="E114" s="46">
        <v>0</v>
      </c>
      <c r="F114" s="46">
        <v>0</v>
      </c>
      <c r="G114" s="46">
        <v>0</v>
      </c>
      <c r="H114" s="44" t="s">
        <v>108</v>
      </c>
    </row>
    <row r="115" spans="1:8">
      <c r="A115" s="38" t="s">
        <v>124</v>
      </c>
      <c r="B115" s="39" t="s">
        <v>269</v>
      </c>
      <c r="C115" s="39" t="s">
        <v>269</v>
      </c>
      <c r="D115" s="40" t="s">
        <v>270</v>
      </c>
      <c r="E115" s="41">
        <v>0</v>
      </c>
      <c r="F115" s="41">
        <v>0</v>
      </c>
      <c r="G115" s="41">
        <v>0</v>
      </c>
      <c r="H115" s="39" t="s">
        <v>108</v>
      </c>
    </row>
    <row r="116" spans="1:8">
      <c r="A116" s="42"/>
      <c r="B116" s="50" t="s">
        <v>125</v>
      </c>
      <c r="C116" s="50" t="s">
        <v>125</v>
      </c>
      <c r="D116" s="45" t="s">
        <v>194</v>
      </c>
      <c r="E116" s="46">
        <v>0</v>
      </c>
      <c r="F116" s="46">
        <v>0</v>
      </c>
      <c r="G116" s="46">
        <v>0</v>
      </c>
      <c r="H116" s="44" t="s">
        <v>108</v>
      </c>
    </row>
    <row r="117" spans="1:8">
      <c r="A117" s="51"/>
      <c r="B117" s="51"/>
      <c r="C117" s="51"/>
      <c r="D117" s="40" t="s">
        <v>194</v>
      </c>
      <c r="E117" s="41">
        <v>0</v>
      </c>
      <c r="F117" s="41">
        <v>0</v>
      </c>
      <c r="G117" s="41">
        <v>0</v>
      </c>
      <c r="H117" s="39" t="s">
        <v>108</v>
      </c>
    </row>
    <row r="118" spans="1:8">
      <c r="A118" s="44" t="s">
        <v>271</v>
      </c>
      <c r="B118" s="44" t="s">
        <v>271</v>
      </c>
      <c r="C118" s="44" t="s">
        <v>271</v>
      </c>
      <c r="D118" s="45" t="s">
        <v>272</v>
      </c>
      <c r="E118" s="46">
        <v>0</v>
      </c>
      <c r="F118" s="46">
        <v>0</v>
      </c>
      <c r="G118" s="46">
        <v>0</v>
      </c>
      <c r="H118" s="44" t="s">
        <v>108</v>
      </c>
    </row>
    <row r="119" spans="1:8">
      <c r="A119" s="39" t="s">
        <v>108</v>
      </c>
      <c r="B119" s="39" t="s">
        <v>108</v>
      </c>
      <c r="C119" s="39" t="s">
        <v>108</v>
      </c>
      <c r="D119" s="52" t="s">
        <v>273</v>
      </c>
      <c r="E119" s="53">
        <v>0</v>
      </c>
      <c r="F119" s="53">
        <v>142776803</v>
      </c>
      <c r="G119" s="53">
        <v>142776803</v>
      </c>
      <c r="H119" s="39" t="s">
        <v>108</v>
      </c>
    </row>
  </sheetData>
  <mergeCells count="6">
    <mergeCell ref="A1:H1"/>
    <mergeCell ref="A2:D2"/>
    <mergeCell ref="E2:E3"/>
    <mergeCell ref="F2:F3"/>
    <mergeCell ref="G2:G3"/>
    <mergeCell ref="H2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공고</vt:lpstr>
      <vt:lpstr>경기다사모</vt:lpstr>
      <vt:lpstr>새봄</vt:lpstr>
      <vt:lpstr>서희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Preferred Customer</cp:lastModifiedBy>
  <cp:lastPrinted>2013-04-22T02:22:51Z</cp:lastPrinted>
  <dcterms:created xsi:type="dcterms:W3CDTF">2013-04-11T02:33:43Z</dcterms:created>
  <dcterms:modified xsi:type="dcterms:W3CDTF">2013-04-22T02:34:17Z</dcterms:modified>
</cp:coreProperties>
</file>