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18195" windowHeight="10920"/>
  </bookViews>
  <sheets>
    <sheet name="공고" sheetId="9" r:id="rId1"/>
    <sheet name="홀로서기" sheetId="7" r:id="rId2"/>
    <sheet name="집으로" sheetId="8" r:id="rId3"/>
    <sheet name="향기로운집" sheetId="5" r:id="rId4"/>
    <sheet name="행복샘" sheetId="6" r:id="rId5"/>
  </sheets>
  <calcPr calcId="144525"/>
</workbook>
</file>

<file path=xl/calcChain.xml><?xml version="1.0" encoding="utf-8"?>
<calcChain xmlns="http://schemas.openxmlformats.org/spreadsheetml/2006/main">
  <c r="F15" i="8" l="1"/>
  <c r="I15" i="8" s="1"/>
  <c r="L15" i="8" s="1"/>
  <c r="O15" i="8" s="1"/>
  <c r="C20" i="8" s="1"/>
  <c r="F14" i="8"/>
  <c r="I14" i="8" s="1"/>
  <c r="L14" i="8" s="1"/>
  <c r="O14" i="8" s="1"/>
  <c r="F13" i="8"/>
  <c r="I13" i="8" s="1"/>
  <c r="L13" i="8" s="1"/>
  <c r="O13" i="8" s="1"/>
  <c r="F12" i="8"/>
  <c r="I12" i="8" s="1"/>
  <c r="L12" i="8" s="1"/>
  <c r="O12" i="8" s="1"/>
  <c r="F11" i="8"/>
  <c r="I11" i="8" s="1"/>
  <c r="N10" i="8"/>
  <c r="M10" i="8"/>
  <c r="K10" i="8"/>
  <c r="J10" i="8"/>
  <c r="H10" i="8"/>
  <c r="G10" i="8"/>
  <c r="F10" i="8"/>
  <c r="E10" i="8"/>
  <c r="D10" i="8"/>
  <c r="C10" i="8"/>
  <c r="I9" i="8"/>
  <c r="L9" i="8" s="1"/>
  <c r="O9" i="8" s="1"/>
  <c r="F9" i="8"/>
  <c r="I8" i="8"/>
  <c r="L8" i="8" s="1"/>
  <c r="O8" i="8" s="1"/>
  <c r="F8" i="8"/>
  <c r="I7" i="8"/>
  <c r="L7" i="8" s="1"/>
  <c r="F7" i="8"/>
  <c r="N6" i="8"/>
  <c r="M6" i="8"/>
  <c r="K6" i="8"/>
  <c r="J6" i="8"/>
  <c r="I6" i="8"/>
  <c r="H6" i="8"/>
  <c r="G6" i="8"/>
  <c r="F6" i="8"/>
  <c r="E6" i="8"/>
  <c r="D6" i="8"/>
  <c r="C6" i="8"/>
  <c r="N5" i="8"/>
  <c r="M5" i="8"/>
  <c r="K5" i="8"/>
  <c r="J5" i="8"/>
  <c r="H5" i="8"/>
  <c r="G5" i="8"/>
  <c r="F5" i="8"/>
  <c r="E5" i="8"/>
  <c r="D5" i="8"/>
  <c r="C5" i="8"/>
  <c r="O7" i="8" l="1"/>
  <c r="O6" i="8" s="1"/>
  <c r="L6" i="8"/>
  <c r="L11" i="8"/>
  <c r="I10" i="8"/>
  <c r="I5" i="8" s="1"/>
  <c r="L10" i="8" l="1"/>
  <c r="L5" i="8" s="1"/>
  <c r="O11" i="8"/>
  <c r="O10" i="8" s="1"/>
  <c r="C19" i="8" s="1"/>
  <c r="C18" i="8"/>
  <c r="O5" i="8" l="1"/>
  <c r="F15" i="7" l="1"/>
  <c r="I15" i="7" s="1"/>
  <c r="L15" i="7" s="1"/>
  <c r="O15" i="7" s="1"/>
  <c r="C20" i="7" s="1"/>
  <c r="F14" i="7"/>
  <c r="I14" i="7" s="1"/>
  <c r="L14" i="7" s="1"/>
  <c r="O14" i="7" s="1"/>
  <c r="F13" i="7"/>
  <c r="I13" i="7" s="1"/>
  <c r="L13" i="7" s="1"/>
  <c r="O13" i="7" s="1"/>
  <c r="F12" i="7"/>
  <c r="I12" i="7" s="1"/>
  <c r="L12" i="7" s="1"/>
  <c r="O12" i="7" s="1"/>
  <c r="F11" i="7"/>
  <c r="I11" i="7" s="1"/>
  <c r="N10" i="7"/>
  <c r="M10" i="7"/>
  <c r="K10" i="7"/>
  <c r="J10" i="7"/>
  <c r="H10" i="7"/>
  <c r="G10" i="7"/>
  <c r="F10" i="7"/>
  <c r="E10" i="7"/>
  <c r="D10" i="7"/>
  <c r="F9" i="7"/>
  <c r="I9" i="7" s="1"/>
  <c r="L9" i="7" s="1"/>
  <c r="O9" i="7" s="1"/>
  <c r="F8" i="7"/>
  <c r="I8" i="7" s="1"/>
  <c r="L8" i="7" s="1"/>
  <c r="O8" i="7" s="1"/>
  <c r="F7" i="7"/>
  <c r="I7" i="7" s="1"/>
  <c r="N6" i="7"/>
  <c r="M6" i="7"/>
  <c r="K6" i="7"/>
  <c r="J6" i="7"/>
  <c r="H6" i="7"/>
  <c r="G6" i="7"/>
  <c r="F6" i="7"/>
  <c r="E6" i="7"/>
  <c r="D6" i="7"/>
  <c r="C6" i="7"/>
  <c r="N5" i="7"/>
  <c r="M5" i="7"/>
  <c r="K5" i="7"/>
  <c r="J5" i="7"/>
  <c r="H5" i="7"/>
  <c r="G5" i="7"/>
  <c r="F5" i="7"/>
  <c r="E5" i="7"/>
  <c r="D5" i="7"/>
  <c r="C5" i="7"/>
  <c r="L7" i="7" l="1"/>
  <c r="I6" i="7"/>
  <c r="L11" i="7"/>
  <c r="I10" i="7"/>
  <c r="I5" i="7" l="1"/>
  <c r="L10" i="7"/>
  <c r="O11" i="7"/>
  <c r="O10" i="7" s="1"/>
  <c r="C19" i="7" s="1"/>
  <c r="L6" i="7"/>
  <c r="L5" i="7" s="1"/>
  <c r="O7" i="7"/>
  <c r="O6" i="7" s="1"/>
  <c r="C18" i="7" l="1"/>
  <c r="O5" i="7"/>
  <c r="F15" i="6" l="1"/>
  <c r="I15" i="6" s="1"/>
  <c r="C20" i="6" s="1"/>
  <c r="F14" i="6"/>
  <c r="I14" i="6" s="1"/>
  <c r="F13" i="6"/>
  <c r="I13" i="6" s="1"/>
  <c r="F12" i="6"/>
  <c r="I12" i="6" s="1"/>
  <c r="F11" i="6"/>
  <c r="I11" i="6" s="1"/>
  <c r="H10" i="6"/>
  <c r="G10" i="6"/>
  <c r="F10" i="6"/>
  <c r="E10" i="6"/>
  <c r="D10" i="6"/>
  <c r="F9" i="6"/>
  <c r="I9" i="6" s="1"/>
  <c r="F8" i="6"/>
  <c r="I8" i="6" s="1"/>
  <c r="F7" i="6"/>
  <c r="I7" i="6" s="1"/>
  <c r="I6" i="6" s="1"/>
  <c r="H6" i="6"/>
  <c r="H5" i="6" s="1"/>
  <c r="G6" i="6"/>
  <c r="F6" i="6"/>
  <c r="F5" i="6" s="1"/>
  <c r="E6" i="6"/>
  <c r="D6" i="6"/>
  <c r="D5" i="6" s="1"/>
  <c r="C6" i="6"/>
  <c r="G5" i="6"/>
  <c r="E5" i="6"/>
  <c r="C5" i="6"/>
  <c r="C18" i="6" l="1"/>
  <c r="I10" i="6"/>
  <c r="C19" i="6" s="1"/>
  <c r="I5" i="6" l="1"/>
  <c r="C6" i="5" l="1"/>
  <c r="F15" i="5"/>
  <c r="F12" i="5"/>
  <c r="F13" i="5"/>
  <c r="F14" i="5"/>
  <c r="F11" i="5"/>
  <c r="F8" i="5"/>
  <c r="F9" i="5"/>
  <c r="F7" i="5"/>
  <c r="N10" i="5"/>
  <c r="M10" i="5"/>
  <c r="K10" i="5"/>
  <c r="J10" i="5"/>
  <c r="H10" i="5"/>
  <c r="G10" i="5"/>
  <c r="F10" i="5"/>
  <c r="E10" i="5"/>
  <c r="D10" i="5"/>
  <c r="C5" i="5" l="1"/>
  <c r="D6" i="5"/>
  <c r="D5" i="5" s="1"/>
  <c r="G6" i="5"/>
  <c r="G5" i="5" s="1"/>
  <c r="H6" i="5" l="1"/>
  <c r="H5" i="5" s="1"/>
  <c r="I15" i="5"/>
  <c r="L15" i="5" s="1"/>
  <c r="O15" i="5" s="1"/>
  <c r="C20" i="5" s="1"/>
  <c r="I12" i="5"/>
  <c r="L12" i="5" s="1"/>
  <c r="O12" i="5" s="1"/>
  <c r="I13" i="5"/>
  <c r="L13" i="5" s="1"/>
  <c r="O13" i="5" s="1"/>
  <c r="I14" i="5"/>
  <c r="L14" i="5" s="1"/>
  <c r="O14" i="5" s="1"/>
  <c r="I11" i="5"/>
  <c r="L11" i="5" s="1"/>
  <c r="O11" i="5" s="1"/>
  <c r="I8" i="5"/>
  <c r="L8" i="5" s="1"/>
  <c r="O8" i="5" s="1"/>
  <c r="I9" i="5"/>
  <c r="L9" i="5" s="1"/>
  <c r="O9" i="5" s="1"/>
  <c r="F6" i="5"/>
  <c r="E6" i="5"/>
  <c r="E5" i="5" s="1"/>
  <c r="J6" i="5"/>
  <c r="J5" i="5" s="1"/>
  <c r="K6" i="5"/>
  <c r="K5" i="5" s="1"/>
  <c r="M6" i="5"/>
  <c r="M5" i="5" s="1"/>
  <c r="N6" i="5"/>
  <c r="N5" i="5" s="1"/>
  <c r="F5" i="5" l="1"/>
  <c r="I7" i="5"/>
  <c r="L10" i="5"/>
  <c r="O10" i="5"/>
  <c r="C19" i="5" s="1"/>
  <c r="I10" i="5"/>
  <c r="I6" i="5" l="1"/>
  <c r="I5" i="5" s="1"/>
  <c r="L7" i="5"/>
  <c r="O7" i="5" l="1"/>
  <c r="O6" i="5" s="1"/>
  <c r="L6" i="5"/>
  <c r="L5" i="5" s="1"/>
  <c r="C18" i="5" l="1"/>
  <c r="O5" i="5"/>
</calcChain>
</file>

<file path=xl/sharedStrings.xml><?xml version="1.0" encoding="utf-8"?>
<sst xmlns="http://schemas.openxmlformats.org/spreadsheetml/2006/main" count="195" uniqueCount="134">
  <si>
    <t>계</t>
    <phoneticPr fontId="4" type="noConversion"/>
  </si>
  <si>
    <t>예산액</t>
    <phoneticPr fontId="4" type="noConversion"/>
  </si>
  <si>
    <t>항</t>
  </si>
  <si>
    <t>목</t>
  </si>
  <si>
    <t>공동캠프</t>
    <phoneticPr fontId="4" type="noConversion"/>
  </si>
  <si>
    <t>1분기</t>
    <phoneticPr fontId="4" type="noConversion"/>
  </si>
  <si>
    <t>2분기</t>
  </si>
  <si>
    <t>3분기</t>
  </si>
  <si>
    <t>4분기</t>
  </si>
  <si>
    <t>예   산   과   목</t>
    <phoneticPr fontId="4" type="noConversion"/>
  </si>
  <si>
    <t>교부액</t>
    <phoneticPr fontId="4" type="noConversion"/>
  </si>
  <si>
    <t>집행액</t>
    <phoneticPr fontId="4" type="noConversion"/>
  </si>
  <si>
    <t>잔  액</t>
    <phoneticPr fontId="4" type="noConversion"/>
  </si>
  <si>
    <t>총계</t>
    <phoneticPr fontId="4" type="noConversion"/>
  </si>
  <si>
    <t>운영비</t>
    <phoneticPr fontId="4" type="noConversion"/>
  </si>
  <si>
    <t>인  건  비</t>
    <phoneticPr fontId="4" type="noConversion"/>
  </si>
  <si>
    <t>관리운영비</t>
    <phoneticPr fontId="4" type="noConversion"/>
  </si>
  <si>
    <t>프로그램비</t>
    <phoneticPr fontId="4" type="noConversion"/>
  </si>
  <si>
    <t>특수
근무
수당</t>
    <phoneticPr fontId="4" type="noConversion"/>
  </si>
  <si>
    <t>특수근무수당</t>
    <phoneticPr fontId="4" type="noConversion"/>
  </si>
  <si>
    <t>구료비</t>
    <phoneticPr fontId="4" type="noConversion"/>
  </si>
  <si>
    <t>부식보조</t>
    <phoneticPr fontId="4" type="noConversion"/>
  </si>
  <si>
    <t>건강진단</t>
    <phoneticPr fontId="4" type="noConversion"/>
  </si>
  <si>
    <t>공동캠프</t>
    <phoneticPr fontId="4" type="noConversion"/>
  </si>
  <si>
    <t>특수근무</t>
    <phoneticPr fontId="4" type="noConversion"/>
  </si>
  <si>
    <t>운 영 비</t>
    <phoneticPr fontId="4" type="noConversion"/>
  </si>
  <si>
    <t>2013.이자</t>
    <phoneticPr fontId="4" type="noConversion"/>
  </si>
  <si>
    <t>이   자</t>
    <phoneticPr fontId="4" type="noConversion"/>
  </si>
  <si>
    <t>사업비
잔  액</t>
    <phoneticPr fontId="4" type="noConversion"/>
  </si>
  <si>
    <t>금  액</t>
    <phoneticPr fontId="4" type="noConversion"/>
  </si>
  <si>
    <r>
      <t xml:space="preserve">2013. 사회복귀시설 </t>
    </r>
    <r>
      <rPr>
        <b/>
        <sz val="14"/>
        <color rgb="FFFF0000"/>
        <rFont val="맑은 고딕"/>
        <family val="3"/>
        <charset val="129"/>
        <scheme val="minor"/>
      </rPr>
      <t>"향기로운 집"</t>
    </r>
    <r>
      <rPr>
        <b/>
        <sz val="14"/>
        <color theme="1"/>
        <rFont val="맑은 고딕"/>
        <family val="3"/>
        <charset val="129"/>
        <scheme val="minor"/>
      </rPr>
      <t xml:space="preserve"> 보조금 연간결산</t>
    </r>
    <phoneticPr fontId="4" type="noConversion"/>
  </si>
  <si>
    <r>
      <t xml:space="preserve">2013. 사회복귀시설 </t>
    </r>
    <r>
      <rPr>
        <b/>
        <sz val="14"/>
        <color rgb="FFFF0000"/>
        <rFont val="맑은 고딕"/>
        <family val="3"/>
        <charset val="129"/>
        <scheme val="minor"/>
      </rPr>
      <t>"행복샘"</t>
    </r>
    <r>
      <rPr>
        <b/>
        <sz val="14"/>
        <color theme="1"/>
        <rFont val="맑은 고딕"/>
        <family val="3"/>
        <charset val="129"/>
        <scheme val="minor"/>
      </rPr>
      <t xml:space="preserve"> 보조금 연간결산</t>
    </r>
    <phoneticPr fontId="4" type="noConversion"/>
  </si>
  <si>
    <t>(단위:원)</t>
    <phoneticPr fontId="4" type="noConversion"/>
  </si>
  <si>
    <t>예   산   과   목</t>
    <phoneticPr fontId="4" type="noConversion"/>
  </si>
  <si>
    <t>예산액</t>
    <phoneticPr fontId="4" type="noConversion"/>
  </si>
  <si>
    <t>교부액</t>
    <phoneticPr fontId="4" type="noConversion"/>
  </si>
  <si>
    <t>집행액</t>
    <phoneticPr fontId="4" type="noConversion"/>
  </si>
  <si>
    <t>잔  액</t>
    <phoneticPr fontId="4" type="noConversion"/>
  </si>
  <si>
    <t>총계</t>
    <phoneticPr fontId="4" type="noConversion"/>
  </si>
  <si>
    <t>운영비</t>
    <phoneticPr fontId="4" type="noConversion"/>
  </si>
  <si>
    <t>계</t>
    <phoneticPr fontId="4" type="noConversion"/>
  </si>
  <si>
    <t>사업비
잔  액</t>
    <phoneticPr fontId="4" type="noConversion"/>
  </si>
  <si>
    <t>금  액</t>
    <phoneticPr fontId="4" type="noConversion"/>
  </si>
  <si>
    <t>운 영 비</t>
    <phoneticPr fontId="4" type="noConversion"/>
  </si>
  <si>
    <t>공동캠프</t>
    <phoneticPr fontId="4" type="noConversion"/>
  </si>
  <si>
    <t>이   자</t>
    <phoneticPr fontId="4" type="noConversion"/>
  </si>
  <si>
    <t>2013.이자</t>
    <phoneticPr fontId="4" type="noConversion"/>
  </si>
  <si>
    <t>인  건  비</t>
    <phoneticPr fontId="4" type="noConversion"/>
  </si>
  <si>
    <t>관리운영비</t>
    <phoneticPr fontId="4" type="noConversion"/>
  </si>
  <si>
    <t>프로그램비</t>
    <phoneticPr fontId="4" type="noConversion"/>
  </si>
  <si>
    <t>특수
근무
수당</t>
    <phoneticPr fontId="4" type="noConversion"/>
  </si>
  <si>
    <t>특수근무수당</t>
    <phoneticPr fontId="4" type="noConversion"/>
  </si>
  <si>
    <t>구료비</t>
    <phoneticPr fontId="4" type="noConversion"/>
  </si>
  <si>
    <t>부식보조</t>
    <phoneticPr fontId="4" type="noConversion"/>
  </si>
  <si>
    <t>건강진단</t>
    <phoneticPr fontId="4" type="noConversion"/>
  </si>
  <si>
    <t>특수근무</t>
    <phoneticPr fontId="4" type="noConversion"/>
  </si>
  <si>
    <t>공동캠프</t>
    <phoneticPr fontId="4" type="noConversion"/>
  </si>
  <si>
    <t>이   자</t>
    <phoneticPr fontId="4" type="noConversion"/>
  </si>
  <si>
    <t>2013.이자</t>
    <phoneticPr fontId="4" type="noConversion"/>
  </si>
  <si>
    <t>(단위:원)</t>
    <phoneticPr fontId="4" type="noConversion"/>
  </si>
  <si>
    <t>예   산   과   목</t>
    <phoneticPr fontId="4" type="noConversion"/>
  </si>
  <si>
    <t>예산액</t>
    <phoneticPr fontId="4" type="noConversion"/>
  </si>
  <si>
    <t>1분기</t>
    <phoneticPr fontId="4" type="noConversion"/>
  </si>
  <si>
    <t>교부액</t>
    <phoneticPr fontId="4" type="noConversion"/>
  </si>
  <si>
    <t>집행액</t>
    <phoneticPr fontId="4" type="noConversion"/>
  </si>
  <si>
    <t>잔  액</t>
    <phoneticPr fontId="4" type="noConversion"/>
  </si>
  <si>
    <t>총계</t>
    <phoneticPr fontId="4" type="noConversion"/>
  </si>
  <si>
    <t>운영비</t>
    <phoneticPr fontId="4" type="noConversion"/>
  </si>
  <si>
    <t>계</t>
    <phoneticPr fontId="4" type="noConversion"/>
  </si>
  <si>
    <t>인  건  비</t>
    <phoneticPr fontId="4" type="noConversion"/>
  </si>
  <si>
    <t>관리운영비</t>
    <phoneticPr fontId="4" type="noConversion"/>
  </si>
  <si>
    <t>프로그램비</t>
    <phoneticPr fontId="4" type="noConversion"/>
  </si>
  <si>
    <t>특수
근무
수당</t>
    <phoneticPr fontId="4" type="noConversion"/>
  </si>
  <si>
    <t>특수근무수당</t>
    <phoneticPr fontId="4" type="noConversion"/>
  </si>
  <si>
    <t>구료비</t>
    <phoneticPr fontId="4" type="noConversion"/>
  </si>
  <si>
    <t>부식보조</t>
    <phoneticPr fontId="4" type="noConversion"/>
  </si>
  <si>
    <t>건강진단</t>
    <phoneticPr fontId="4" type="noConversion"/>
  </si>
  <si>
    <t>공동캠프</t>
    <phoneticPr fontId="4" type="noConversion"/>
  </si>
  <si>
    <t>사업비
잔  액</t>
    <phoneticPr fontId="4" type="noConversion"/>
  </si>
  <si>
    <t>금  액</t>
    <phoneticPr fontId="4" type="noConversion"/>
  </si>
  <si>
    <t>운 영 비</t>
    <phoneticPr fontId="4" type="noConversion"/>
  </si>
  <si>
    <t>특수근무</t>
    <phoneticPr fontId="4" type="noConversion"/>
  </si>
  <si>
    <r>
      <t xml:space="preserve">2013. 사회복귀시설 </t>
    </r>
    <r>
      <rPr>
        <b/>
        <sz val="14"/>
        <color rgb="FFFF0000"/>
        <rFont val="맑은 고딕"/>
        <family val="3"/>
        <charset val="129"/>
        <scheme val="minor"/>
      </rPr>
      <t>"집으로"</t>
    </r>
    <r>
      <rPr>
        <b/>
        <sz val="14"/>
        <color theme="1"/>
        <rFont val="맑은 고딕"/>
        <family val="3"/>
        <charset val="129"/>
        <scheme val="minor"/>
      </rPr>
      <t xml:space="preserve"> 보조금 연간결산</t>
    </r>
    <phoneticPr fontId="4" type="noConversion"/>
  </si>
  <si>
    <t>(단위:원)</t>
    <phoneticPr fontId="4" type="noConversion"/>
  </si>
  <si>
    <t>예   산   과   목</t>
    <phoneticPr fontId="4" type="noConversion"/>
  </si>
  <si>
    <t>예산액</t>
    <phoneticPr fontId="4" type="noConversion"/>
  </si>
  <si>
    <t>1분기</t>
    <phoneticPr fontId="4" type="noConversion"/>
  </si>
  <si>
    <t>교부액</t>
    <phoneticPr fontId="4" type="noConversion"/>
  </si>
  <si>
    <t>집행액</t>
    <phoneticPr fontId="4" type="noConversion"/>
  </si>
  <si>
    <t>잔  액</t>
    <phoneticPr fontId="4" type="noConversion"/>
  </si>
  <si>
    <t>총계</t>
    <phoneticPr fontId="4" type="noConversion"/>
  </si>
  <si>
    <t>운영비</t>
    <phoneticPr fontId="4" type="noConversion"/>
  </si>
  <si>
    <t>계</t>
    <phoneticPr fontId="4" type="noConversion"/>
  </si>
  <si>
    <t>인  건  비</t>
    <phoneticPr fontId="4" type="noConversion"/>
  </si>
  <si>
    <t>관리운영비</t>
    <phoneticPr fontId="4" type="noConversion"/>
  </si>
  <si>
    <t>프로그램비</t>
    <phoneticPr fontId="4" type="noConversion"/>
  </si>
  <si>
    <t>특수
근무
수당</t>
    <phoneticPr fontId="4" type="noConversion"/>
  </si>
  <si>
    <t>특수근무수당</t>
    <phoneticPr fontId="4" type="noConversion"/>
  </si>
  <si>
    <t>구료비</t>
    <phoneticPr fontId="4" type="noConversion"/>
  </si>
  <si>
    <t>부식보조</t>
    <phoneticPr fontId="4" type="noConversion"/>
  </si>
  <si>
    <t>건강진단</t>
    <phoneticPr fontId="4" type="noConversion"/>
  </si>
  <si>
    <t>공동캠프</t>
    <phoneticPr fontId="4" type="noConversion"/>
  </si>
  <si>
    <t>사업비
잔  액</t>
    <phoneticPr fontId="4" type="noConversion"/>
  </si>
  <si>
    <t>금  액</t>
    <phoneticPr fontId="4" type="noConversion"/>
  </si>
  <si>
    <t>운 영 비</t>
    <phoneticPr fontId="4" type="noConversion"/>
  </si>
  <si>
    <t>특수근무</t>
    <phoneticPr fontId="4" type="noConversion"/>
  </si>
  <si>
    <t>이   자</t>
    <phoneticPr fontId="4" type="noConversion"/>
  </si>
  <si>
    <t>2013.이자</t>
    <phoneticPr fontId="4" type="noConversion"/>
  </si>
  <si>
    <t>제 2014-  호</t>
    <phoneticPr fontId="11" type="noConversion"/>
  </si>
  <si>
    <t xml:space="preserve"> 공고합니다</t>
    <phoneticPr fontId="11" type="noConversion"/>
  </si>
  <si>
    <t>종 류</t>
    <phoneticPr fontId="11" type="noConversion"/>
  </si>
  <si>
    <t>명    칭</t>
    <phoneticPr fontId="11" type="noConversion"/>
  </si>
  <si>
    <t>소  재  지</t>
    <phoneticPr fontId="11" type="noConversion"/>
  </si>
  <si>
    <t>대표자</t>
    <phoneticPr fontId="11" type="noConversion"/>
  </si>
  <si>
    <t>비 고</t>
    <phoneticPr fontId="11" type="noConversion"/>
  </si>
  <si>
    <t>주거제공시설</t>
    <phoneticPr fontId="11" type="noConversion"/>
  </si>
  <si>
    <t>홀로서기</t>
    <phoneticPr fontId="11" type="noConversion"/>
  </si>
  <si>
    <t>권선구 세권로 221번길 22(권선동)</t>
    <phoneticPr fontId="11" type="noConversion"/>
  </si>
  <si>
    <t>박숙영</t>
    <phoneticPr fontId="11" type="noConversion"/>
  </si>
  <si>
    <t>공동생활가정</t>
    <phoneticPr fontId="4" type="noConversion"/>
  </si>
  <si>
    <t>집으로</t>
    <phoneticPr fontId="11" type="noConversion"/>
  </si>
  <si>
    <t>권선구 정조로 432(세류동, 미영아파트)</t>
    <phoneticPr fontId="11" type="noConversion"/>
  </si>
  <si>
    <t>장은영</t>
    <phoneticPr fontId="11" type="noConversion"/>
  </si>
  <si>
    <t>향기로운집</t>
    <phoneticPr fontId="11" type="noConversion"/>
  </si>
  <si>
    <t>권선구 세지로 113번길 4(세류동)</t>
    <phoneticPr fontId="11" type="noConversion"/>
  </si>
  <si>
    <t>김용규</t>
    <phoneticPr fontId="11" type="noConversion"/>
  </si>
  <si>
    <t>행복샘</t>
    <phoneticPr fontId="11" type="noConversion"/>
  </si>
  <si>
    <t>황선란</t>
    <phoneticPr fontId="11" type="noConversion"/>
  </si>
  <si>
    <t>2014년   3월    일</t>
    <phoneticPr fontId="11" type="noConversion"/>
  </si>
  <si>
    <t>수      원       시       장</t>
    <phoneticPr fontId="11" type="noConversion"/>
  </si>
  <si>
    <t>2013년도 정신질환자 사회복귀시설 결산 내역 공고</t>
    <phoneticPr fontId="11" type="noConversion"/>
  </si>
  <si>
    <r>
      <t xml:space="preserve">   수원시 권선구 정신질환자 사회복귀시설의 2013년 결산내역을</t>
    </r>
    <r>
      <rPr>
        <b/>
        <sz val="14"/>
        <rFont val="HY헤드라인M"/>
        <family val="1"/>
        <charset val="129"/>
      </rPr>
      <t xml:space="preserve"> </t>
    </r>
    <phoneticPr fontId="11" type="noConversion"/>
  </si>
  <si>
    <r>
      <t xml:space="preserve"> 사회복지법인 재무·회계규칙 제19조 </t>
    </r>
    <r>
      <rPr>
        <b/>
        <sz val="14"/>
        <rFont val="굴림체"/>
        <family val="3"/>
        <charset val="129"/>
      </rPr>
      <t xml:space="preserve">규정에 의하여 붙임과 같이 </t>
    </r>
    <phoneticPr fontId="11" type="noConversion"/>
  </si>
  <si>
    <r>
      <t xml:space="preserve">2013. 사회복귀시설 </t>
    </r>
    <r>
      <rPr>
        <b/>
        <sz val="14"/>
        <color rgb="FFFF0000"/>
        <rFont val="맑은 고딕"/>
        <family val="3"/>
        <charset val="129"/>
        <scheme val="minor"/>
      </rPr>
      <t>"홀로서기"</t>
    </r>
    <r>
      <rPr>
        <b/>
        <sz val="14"/>
        <color theme="1"/>
        <rFont val="맑은 고딕"/>
        <family val="3"/>
        <charset val="129"/>
        <scheme val="minor"/>
      </rPr>
      <t xml:space="preserve"> 보조금 연간결산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</si>
</sst>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돋움"/>
      <family val="3"/>
      <charset val="129"/>
    </font>
    <font>
      <b/>
      <sz val="14"/>
      <name val="돋움"/>
      <family val="3"/>
      <charset val="129"/>
    </font>
    <font>
      <b/>
      <sz val="14"/>
      <name val="HY헤드라인M"/>
      <family val="1"/>
      <charset val="129"/>
    </font>
    <font>
      <b/>
      <sz val="14"/>
      <name val="굴림체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176" fontId="5" fillId="0" borderId="7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right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176" fontId="2" fillId="3" borderId="1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176" fontId="2" fillId="0" borderId="6" xfId="0" applyNumberFormat="1" applyFont="1" applyFill="1" applyBorder="1" applyAlignment="1">
      <alignment horizontal="right" vertical="center" wrapText="1"/>
    </xf>
    <xf numFmtId="176" fontId="2" fillId="0" borderId="7" xfId="0" applyNumberFormat="1" applyFont="1" applyFill="1" applyBorder="1" applyAlignment="1">
      <alignment horizontal="right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176" fontId="2" fillId="0" borderId="24" xfId="0" applyNumberFormat="1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right" vertical="center" wrapText="1"/>
    </xf>
    <xf numFmtId="176" fontId="2" fillId="4" borderId="21" xfId="0" applyNumberFormat="1" applyFont="1" applyFill="1" applyBorder="1" applyAlignment="1">
      <alignment horizontal="center" vertical="center" wrapText="1"/>
    </xf>
    <xf numFmtId="176" fontId="5" fillId="4" borderId="2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Border="1">
      <alignment vertical="center"/>
    </xf>
    <xf numFmtId="0" fontId="2" fillId="0" borderId="7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 wrapText="1"/>
    </xf>
    <xf numFmtId="176" fontId="8" fillId="0" borderId="8" xfId="0" applyNumberFormat="1" applyFont="1" applyBorder="1">
      <alignment vertical="center"/>
    </xf>
    <xf numFmtId="176" fontId="8" fillId="0" borderId="9" xfId="0" applyNumberFormat="1" applyFont="1" applyBorder="1">
      <alignment vertical="center"/>
    </xf>
    <xf numFmtId="0" fontId="2" fillId="0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right" vertical="center" wrapText="1"/>
    </xf>
    <xf numFmtId="176" fontId="6" fillId="2" borderId="23" xfId="0" applyNumberFormat="1" applyFont="1" applyFill="1" applyBorder="1" applyAlignment="1">
      <alignment horizontal="right" vertical="center" wrapText="1"/>
    </xf>
    <xf numFmtId="0" fontId="3" fillId="2" borderId="22" xfId="0" applyFont="1" applyFill="1" applyBorder="1" applyAlignment="1">
      <alignment horizontal="center" vertical="center" wrapText="1"/>
    </xf>
    <xf numFmtId="176" fontId="6" fillId="2" borderId="22" xfId="0" applyNumberFormat="1" applyFont="1" applyFill="1" applyBorder="1" applyAlignment="1">
      <alignment horizontal="right" vertical="center" wrapText="1"/>
    </xf>
    <xf numFmtId="176" fontId="3" fillId="2" borderId="22" xfId="0" applyNumberFormat="1" applyFont="1" applyFill="1" applyBorder="1" applyAlignment="1">
      <alignment horizontal="right" vertical="center" wrapText="1"/>
    </xf>
    <xf numFmtId="176" fontId="6" fillId="2" borderId="16" xfId="0" applyNumberFormat="1" applyFont="1" applyFill="1" applyBorder="1" applyAlignment="1">
      <alignment horizontal="right" vertical="center" wrapText="1"/>
    </xf>
    <xf numFmtId="176" fontId="2" fillId="3" borderId="26" xfId="0" applyNumberFormat="1" applyFont="1" applyFill="1" applyBorder="1" applyAlignment="1">
      <alignment horizontal="righ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177" fontId="2" fillId="0" borderId="6" xfId="0" applyNumberFormat="1" applyFont="1" applyFill="1" applyBorder="1" applyAlignment="1">
      <alignment horizontal="right" vertical="center" wrapText="1"/>
    </xf>
    <xf numFmtId="176" fontId="8" fillId="0" borderId="16" xfId="0" applyNumberFormat="1" applyFont="1" applyBorder="1">
      <alignment vertical="center"/>
    </xf>
    <xf numFmtId="176" fontId="5" fillId="0" borderId="2" xfId="0" applyNumberFormat="1" applyFont="1" applyFill="1" applyBorder="1" applyAlignment="1">
      <alignment horizontal="right" vertical="center" wrapText="1"/>
    </xf>
    <xf numFmtId="176" fontId="3" fillId="0" borderId="2" xfId="0" applyNumberFormat="1" applyFont="1" applyFill="1" applyBorder="1" applyAlignment="1">
      <alignment horizontal="right" vertical="center" wrapText="1"/>
    </xf>
    <xf numFmtId="176" fontId="3" fillId="0" borderId="7" xfId="0" applyNumberFormat="1" applyFont="1" applyFill="1" applyBorder="1" applyAlignment="1">
      <alignment horizontal="right" vertical="center" wrapText="1"/>
    </xf>
    <xf numFmtId="176" fontId="2" fillId="4" borderId="21" xfId="0" applyNumberFormat="1" applyFont="1" applyFill="1" applyBorder="1" applyAlignment="1">
      <alignment horizontal="center" vertical="center" wrapText="1"/>
    </xf>
    <xf numFmtId="176" fontId="3" fillId="2" borderId="27" xfId="0" applyNumberFormat="1" applyFont="1" applyFill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6" fillId="2" borderId="28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176" fontId="2" fillId="4" borderId="5" xfId="0" applyNumberFormat="1" applyFont="1" applyFill="1" applyBorder="1" applyAlignment="1">
      <alignment horizontal="center" vertical="center" wrapText="1"/>
    </xf>
    <xf numFmtId="176" fontId="2" fillId="4" borderId="21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76" fontId="2" fillId="4" borderId="2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left" vertical="center"/>
    </xf>
    <xf numFmtId="176" fontId="5" fillId="0" borderId="7" xfId="0" applyNumberFormat="1" applyFont="1" applyBorder="1" applyAlignment="1">
      <alignment horizontal="right" vertical="center" wrapText="1"/>
    </xf>
    <xf numFmtId="176" fontId="2" fillId="2" borderId="22" xfId="0" applyNumberFormat="1" applyFont="1" applyFill="1" applyBorder="1" applyAlignment="1">
      <alignment horizontal="right" vertical="center" wrapText="1"/>
    </xf>
    <xf numFmtId="0" fontId="0" fillId="0" borderId="30" xfId="0" applyBorder="1" applyAlignment="1">
      <alignment horizontal="left" vertical="center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176" fontId="2" fillId="3" borderId="32" xfId="0" applyNumberFormat="1" applyFont="1" applyFill="1" applyBorder="1" applyAlignment="1">
      <alignment horizontal="right" vertical="center" wrapText="1"/>
    </xf>
    <xf numFmtId="176" fontId="2" fillId="3" borderId="33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16" xfId="0" applyFont="1" applyBorder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F20" sqref="F20"/>
    </sheetView>
  </sheetViews>
  <sheetFormatPr defaultRowHeight="16.5" x14ac:dyDescent="0.3"/>
  <cols>
    <col min="1" max="1" width="13.75" style="81" customWidth="1"/>
    <col min="2" max="2" width="7.375" style="81" customWidth="1"/>
    <col min="3" max="3" width="6.625" style="81" customWidth="1"/>
    <col min="4" max="4" width="6.375" style="81" customWidth="1"/>
    <col min="5" max="5" width="20.625" style="81" customWidth="1"/>
    <col min="6" max="6" width="19.125" style="81" customWidth="1"/>
    <col min="7" max="7" width="9.375" style="81" customWidth="1"/>
    <col min="8" max="8" width="6" style="81" customWidth="1"/>
    <col min="9" max="256" width="9" style="81"/>
    <col min="257" max="257" width="13.75" style="81" customWidth="1"/>
    <col min="258" max="258" width="7.375" style="81" customWidth="1"/>
    <col min="259" max="259" width="6.625" style="81" customWidth="1"/>
    <col min="260" max="260" width="6.375" style="81" customWidth="1"/>
    <col min="261" max="261" width="20.625" style="81" customWidth="1"/>
    <col min="262" max="262" width="19.125" style="81" customWidth="1"/>
    <col min="263" max="263" width="9.375" style="81" customWidth="1"/>
    <col min="264" max="264" width="6" style="81" customWidth="1"/>
    <col min="265" max="512" width="9" style="81"/>
    <col min="513" max="513" width="13.75" style="81" customWidth="1"/>
    <col min="514" max="514" width="7.375" style="81" customWidth="1"/>
    <col min="515" max="515" width="6.625" style="81" customWidth="1"/>
    <col min="516" max="516" width="6.375" style="81" customWidth="1"/>
    <col min="517" max="517" width="20.625" style="81" customWidth="1"/>
    <col min="518" max="518" width="19.125" style="81" customWidth="1"/>
    <col min="519" max="519" width="9.375" style="81" customWidth="1"/>
    <col min="520" max="520" width="6" style="81" customWidth="1"/>
    <col min="521" max="768" width="9" style="81"/>
    <col min="769" max="769" width="13.75" style="81" customWidth="1"/>
    <col min="770" max="770" width="7.375" style="81" customWidth="1"/>
    <col min="771" max="771" width="6.625" style="81" customWidth="1"/>
    <col min="772" max="772" width="6.375" style="81" customWidth="1"/>
    <col min="773" max="773" width="20.625" style="81" customWidth="1"/>
    <col min="774" max="774" width="19.125" style="81" customWidth="1"/>
    <col min="775" max="775" width="9.375" style="81" customWidth="1"/>
    <col min="776" max="776" width="6" style="81" customWidth="1"/>
    <col min="777" max="1024" width="9" style="81"/>
    <col min="1025" max="1025" width="13.75" style="81" customWidth="1"/>
    <col min="1026" max="1026" width="7.375" style="81" customWidth="1"/>
    <col min="1027" max="1027" width="6.625" style="81" customWidth="1"/>
    <col min="1028" max="1028" width="6.375" style="81" customWidth="1"/>
    <col min="1029" max="1029" width="20.625" style="81" customWidth="1"/>
    <col min="1030" max="1030" width="19.125" style="81" customWidth="1"/>
    <col min="1031" max="1031" width="9.375" style="81" customWidth="1"/>
    <col min="1032" max="1032" width="6" style="81" customWidth="1"/>
    <col min="1033" max="1280" width="9" style="81"/>
    <col min="1281" max="1281" width="13.75" style="81" customWidth="1"/>
    <col min="1282" max="1282" width="7.375" style="81" customWidth="1"/>
    <col min="1283" max="1283" width="6.625" style="81" customWidth="1"/>
    <col min="1284" max="1284" width="6.375" style="81" customWidth="1"/>
    <col min="1285" max="1285" width="20.625" style="81" customWidth="1"/>
    <col min="1286" max="1286" width="19.125" style="81" customWidth="1"/>
    <col min="1287" max="1287" width="9.375" style="81" customWidth="1"/>
    <col min="1288" max="1288" width="6" style="81" customWidth="1"/>
    <col min="1289" max="1536" width="9" style="81"/>
    <col min="1537" max="1537" width="13.75" style="81" customWidth="1"/>
    <col min="1538" max="1538" width="7.375" style="81" customWidth="1"/>
    <col min="1539" max="1539" width="6.625" style="81" customWidth="1"/>
    <col min="1540" max="1540" width="6.375" style="81" customWidth="1"/>
    <col min="1541" max="1541" width="20.625" style="81" customWidth="1"/>
    <col min="1542" max="1542" width="19.125" style="81" customWidth="1"/>
    <col min="1543" max="1543" width="9.375" style="81" customWidth="1"/>
    <col min="1544" max="1544" width="6" style="81" customWidth="1"/>
    <col min="1545" max="1792" width="9" style="81"/>
    <col min="1793" max="1793" width="13.75" style="81" customWidth="1"/>
    <col min="1794" max="1794" width="7.375" style="81" customWidth="1"/>
    <col min="1795" max="1795" width="6.625" style="81" customWidth="1"/>
    <col min="1796" max="1796" width="6.375" style="81" customWidth="1"/>
    <col min="1797" max="1797" width="20.625" style="81" customWidth="1"/>
    <col min="1798" max="1798" width="19.125" style="81" customWidth="1"/>
    <col min="1799" max="1799" width="9.375" style="81" customWidth="1"/>
    <col min="1800" max="1800" width="6" style="81" customWidth="1"/>
    <col min="1801" max="2048" width="9" style="81"/>
    <col min="2049" max="2049" width="13.75" style="81" customWidth="1"/>
    <col min="2050" max="2050" width="7.375" style="81" customWidth="1"/>
    <col min="2051" max="2051" width="6.625" style="81" customWidth="1"/>
    <col min="2052" max="2052" width="6.375" style="81" customWidth="1"/>
    <col min="2053" max="2053" width="20.625" style="81" customWidth="1"/>
    <col min="2054" max="2054" width="19.125" style="81" customWidth="1"/>
    <col min="2055" max="2055" width="9.375" style="81" customWidth="1"/>
    <col min="2056" max="2056" width="6" style="81" customWidth="1"/>
    <col min="2057" max="2304" width="9" style="81"/>
    <col min="2305" max="2305" width="13.75" style="81" customWidth="1"/>
    <col min="2306" max="2306" width="7.375" style="81" customWidth="1"/>
    <col min="2307" max="2307" width="6.625" style="81" customWidth="1"/>
    <col min="2308" max="2308" width="6.375" style="81" customWidth="1"/>
    <col min="2309" max="2309" width="20.625" style="81" customWidth="1"/>
    <col min="2310" max="2310" width="19.125" style="81" customWidth="1"/>
    <col min="2311" max="2311" width="9.375" style="81" customWidth="1"/>
    <col min="2312" max="2312" width="6" style="81" customWidth="1"/>
    <col min="2313" max="2560" width="9" style="81"/>
    <col min="2561" max="2561" width="13.75" style="81" customWidth="1"/>
    <col min="2562" max="2562" width="7.375" style="81" customWidth="1"/>
    <col min="2563" max="2563" width="6.625" style="81" customWidth="1"/>
    <col min="2564" max="2564" width="6.375" style="81" customWidth="1"/>
    <col min="2565" max="2565" width="20.625" style="81" customWidth="1"/>
    <col min="2566" max="2566" width="19.125" style="81" customWidth="1"/>
    <col min="2567" max="2567" width="9.375" style="81" customWidth="1"/>
    <col min="2568" max="2568" width="6" style="81" customWidth="1"/>
    <col min="2569" max="2816" width="9" style="81"/>
    <col min="2817" max="2817" width="13.75" style="81" customWidth="1"/>
    <col min="2818" max="2818" width="7.375" style="81" customWidth="1"/>
    <col min="2819" max="2819" width="6.625" style="81" customWidth="1"/>
    <col min="2820" max="2820" width="6.375" style="81" customWidth="1"/>
    <col min="2821" max="2821" width="20.625" style="81" customWidth="1"/>
    <col min="2822" max="2822" width="19.125" style="81" customWidth="1"/>
    <col min="2823" max="2823" width="9.375" style="81" customWidth="1"/>
    <col min="2824" max="2824" width="6" style="81" customWidth="1"/>
    <col min="2825" max="3072" width="9" style="81"/>
    <col min="3073" max="3073" width="13.75" style="81" customWidth="1"/>
    <col min="3074" max="3074" width="7.375" style="81" customWidth="1"/>
    <col min="3075" max="3075" width="6.625" style="81" customWidth="1"/>
    <col min="3076" max="3076" width="6.375" style="81" customWidth="1"/>
    <col min="3077" max="3077" width="20.625" style="81" customWidth="1"/>
    <col min="3078" max="3078" width="19.125" style="81" customWidth="1"/>
    <col min="3079" max="3079" width="9.375" style="81" customWidth="1"/>
    <col min="3080" max="3080" width="6" style="81" customWidth="1"/>
    <col min="3081" max="3328" width="9" style="81"/>
    <col min="3329" max="3329" width="13.75" style="81" customWidth="1"/>
    <col min="3330" max="3330" width="7.375" style="81" customWidth="1"/>
    <col min="3331" max="3331" width="6.625" style="81" customWidth="1"/>
    <col min="3332" max="3332" width="6.375" style="81" customWidth="1"/>
    <col min="3333" max="3333" width="20.625" style="81" customWidth="1"/>
    <col min="3334" max="3334" width="19.125" style="81" customWidth="1"/>
    <col min="3335" max="3335" width="9.375" style="81" customWidth="1"/>
    <col min="3336" max="3336" width="6" style="81" customWidth="1"/>
    <col min="3337" max="3584" width="9" style="81"/>
    <col min="3585" max="3585" width="13.75" style="81" customWidth="1"/>
    <col min="3586" max="3586" width="7.375" style="81" customWidth="1"/>
    <col min="3587" max="3587" width="6.625" style="81" customWidth="1"/>
    <col min="3588" max="3588" width="6.375" style="81" customWidth="1"/>
    <col min="3589" max="3589" width="20.625" style="81" customWidth="1"/>
    <col min="3590" max="3590" width="19.125" style="81" customWidth="1"/>
    <col min="3591" max="3591" width="9.375" style="81" customWidth="1"/>
    <col min="3592" max="3592" width="6" style="81" customWidth="1"/>
    <col min="3593" max="3840" width="9" style="81"/>
    <col min="3841" max="3841" width="13.75" style="81" customWidth="1"/>
    <col min="3842" max="3842" width="7.375" style="81" customWidth="1"/>
    <col min="3843" max="3843" width="6.625" style="81" customWidth="1"/>
    <col min="3844" max="3844" width="6.375" style="81" customWidth="1"/>
    <col min="3845" max="3845" width="20.625" style="81" customWidth="1"/>
    <col min="3846" max="3846" width="19.125" style="81" customWidth="1"/>
    <col min="3847" max="3847" width="9.375" style="81" customWidth="1"/>
    <col min="3848" max="3848" width="6" style="81" customWidth="1"/>
    <col min="3849" max="4096" width="9" style="81"/>
    <col min="4097" max="4097" width="13.75" style="81" customWidth="1"/>
    <col min="4098" max="4098" width="7.375" style="81" customWidth="1"/>
    <col min="4099" max="4099" width="6.625" style="81" customWidth="1"/>
    <col min="4100" max="4100" width="6.375" style="81" customWidth="1"/>
    <col min="4101" max="4101" width="20.625" style="81" customWidth="1"/>
    <col min="4102" max="4102" width="19.125" style="81" customWidth="1"/>
    <col min="4103" max="4103" width="9.375" style="81" customWidth="1"/>
    <col min="4104" max="4104" width="6" style="81" customWidth="1"/>
    <col min="4105" max="4352" width="9" style="81"/>
    <col min="4353" max="4353" width="13.75" style="81" customWidth="1"/>
    <col min="4354" max="4354" width="7.375" style="81" customWidth="1"/>
    <col min="4355" max="4355" width="6.625" style="81" customWidth="1"/>
    <col min="4356" max="4356" width="6.375" style="81" customWidth="1"/>
    <col min="4357" max="4357" width="20.625" style="81" customWidth="1"/>
    <col min="4358" max="4358" width="19.125" style="81" customWidth="1"/>
    <col min="4359" max="4359" width="9.375" style="81" customWidth="1"/>
    <col min="4360" max="4360" width="6" style="81" customWidth="1"/>
    <col min="4361" max="4608" width="9" style="81"/>
    <col min="4609" max="4609" width="13.75" style="81" customWidth="1"/>
    <col min="4610" max="4610" width="7.375" style="81" customWidth="1"/>
    <col min="4611" max="4611" width="6.625" style="81" customWidth="1"/>
    <col min="4612" max="4612" width="6.375" style="81" customWidth="1"/>
    <col min="4613" max="4613" width="20.625" style="81" customWidth="1"/>
    <col min="4614" max="4614" width="19.125" style="81" customWidth="1"/>
    <col min="4615" max="4615" width="9.375" style="81" customWidth="1"/>
    <col min="4616" max="4616" width="6" style="81" customWidth="1"/>
    <col min="4617" max="4864" width="9" style="81"/>
    <col min="4865" max="4865" width="13.75" style="81" customWidth="1"/>
    <col min="4866" max="4866" width="7.375" style="81" customWidth="1"/>
    <col min="4867" max="4867" width="6.625" style="81" customWidth="1"/>
    <col min="4868" max="4868" width="6.375" style="81" customWidth="1"/>
    <col min="4869" max="4869" width="20.625" style="81" customWidth="1"/>
    <col min="4870" max="4870" width="19.125" style="81" customWidth="1"/>
    <col min="4871" max="4871" width="9.375" style="81" customWidth="1"/>
    <col min="4872" max="4872" width="6" style="81" customWidth="1"/>
    <col min="4873" max="5120" width="9" style="81"/>
    <col min="5121" max="5121" width="13.75" style="81" customWidth="1"/>
    <col min="5122" max="5122" width="7.375" style="81" customWidth="1"/>
    <col min="5123" max="5123" width="6.625" style="81" customWidth="1"/>
    <col min="5124" max="5124" width="6.375" style="81" customWidth="1"/>
    <col min="5125" max="5125" width="20.625" style="81" customWidth="1"/>
    <col min="5126" max="5126" width="19.125" style="81" customWidth="1"/>
    <col min="5127" max="5127" width="9.375" style="81" customWidth="1"/>
    <col min="5128" max="5128" width="6" style="81" customWidth="1"/>
    <col min="5129" max="5376" width="9" style="81"/>
    <col min="5377" max="5377" width="13.75" style="81" customWidth="1"/>
    <col min="5378" max="5378" width="7.375" style="81" customWidth="1"/>
    <col min="5379" max="5379" width="6.625" style="81" customWidth="1"/>
    <col min="5380" max="5380" width="6.375" style="81" customWidth="1"/>
    <col min="5381" max="5381" width="20.625" style="81" customWidth="1"/>
    <col min="5382" max="5382" width="19.125" style="81" customWidth="1"/>
    <col min="5383" max="5383" width="9.375" style="81" customWidth="1"/>
    <col min="5384" max="5384" width="6" style="81" customWidth="1"/>
    <col min="5385" max="5632" width="9" style="81"/>
    <col min="5633" max="5633" width="13.75" style="81" customWidth="1"/>
    <col min="5634" max="5634" width="7.375" style="81" customWidth="1"/>
    <col min="5635" max="5635" width="6.625" style="81" customWidth="1"/>
    <col min="5636" max="5636" width="6.375" style="81" customWidth="1"/>
    <col min="5637" max="5637" width="20.625" style="81" customWidth="1"/>
    <col min="5638" max="5638" width="19.125" style="81" customWidth="1"/>
    <col min="5639" max="5639" width="9.375" style="81" customWidth="1"/>
    <col min="5640" max="5640" width="6" style="81" customWidth="1"/>
    <col min="5641" max="5888" width="9" style="81"/>
    <col min="5889" max="5889" width="13.75" style="81" customWidth="1"/>
    <col min="5890" max="5890" width="7.375" style="81" customWidth="1"/>
    <col min="5891" max="5891" width="6.625" style="81" customWidth="1"/>
    <col min="5892" max="5892" width="6.375" style="81" customWidth="1"/>
    <col min="5893" max="5893" width="20.625" style="81" customWidth="1"/>
    <col min="5894" max="5894" width="19.125" style="81" customWidth="1"/>
    <col min="5895" max="5895" width="9.375" style="81" customWidth="1"/>
    <col min="5896" max="5896" width="6" style="81" customWidth="1"/>
    <col min="5897" max="6144" width="9" style="81"/>
    <col min="6145" max="6145" width="13.75" style="81" customWidth="1"/>
    <col min="6146" max="6146" width="7.375" style="81" customWidth="1"/>
    <col min="6147" max="6147" width="6.625" style="81" customWidth="1"/>
    <col min="6148" max="6148" width="6.375" style="81" customWidth="1"/>
    <col min="6149" max="6149" width="20.625" style="81" customWidth="1"/>
    <col min="6150" max="6150" width="19.125" style="81" customWidth="1"/>
    <col min="6151" max="6151" width="9.375" style="81" customWidth="1"/>
    <col min="6152" max="6152" width="6" style="81" customWidth="1"/>
    <col min="6153" max="6400" width="9" style="81"/>
    <col min="6401" max="6401" width="13.75" style="81" customWidth="1"/>
    <col min="6402" max="6402" width="7.375" style="81" customWidth="1"/>
    <col min="6403" max="6403" width="6.625" style="81" customWidth="1"/>
    <col min="6404" max="6404" width="6.375" style="81" customWidth="1"/>
    <col min="6405" max="6405" width="20.625" style="81" customWidth="1"/>
    <col min="6406" max="6406" width="19.125" style="81" customWidth="1"/>
    <col min="6407" max="6407" width="9.375" style="81" customWidth="1"/>
    <col min="6408" max="6408" width="6" style="81" customWidth="1"/>
    <col min="6409" max="6656" width="9" style="81"/>
    <col min="6657" max="6657" width="13.75" style="81" customWidth="1"/>
    <col min="6658" max="6658" width="7.375" style="81" customWidth="1"/>
    <col min="6659" max="6659" width="6.625" style="81" customWidth="1"/>
    <col min="6660" max="6660" width="6.375" style="81" customWidth="1"/>
    <col min="6661" max="6661" width="20.625" style="81" customWidth="1"/>
    <col min="6662" max="6662" width="19.125" style="81" customWidth="1"/>
    <col min="6663" max="6663" width="9.375" style="81" customWidth="1"/>
    <col min="6664" max="6664" width="6" style="81" customWidth="1"/>
    <col min="6665" max="6912" width="9" style="81"/>
    <col min="6913" max="6913" width="13.75" style="81" customWidth="1"/>
    <col min="6914" max="6914" width="7.375" style="81" customWidth="1"/>
    <col min="6915" max="6915" width="6.625" style="81" customWidth="1"/>
    <col min="6916" max="6916" width="6.375" style="81" customWidth="1"/>
    <col min="6917" max="6917" width="20.625" style="81" customWidth="1"/>
    <col min="6918" max="6918" width="19.125" style="81" customWidth="1"/>
    <col min="6919" max="6919" width="9.375" style="81" customWidth="1"/>
    <col min="6920" max="6920" width="6" style="81" customWidth="1"/>
    <col min="6921" max="7168" width="9" style="81"/>
    <col min="7169" max="7169" width="13.75" style="81" customWidth="1"/>
    <col min="7170" max="7170" width="7.375" style="81" customWidth="1"/>
    <col min="7171" max="7171" width="6.625" style="81" customWidth="1"/>
    <col min="7172" max="7172" width="6.375" style="81" customWidth="1"/>
    <col min="7173" max="7173" width="20.625" style="81" customWidth="1"/>
    <col min="7174" max="7174" width="19.125" style="81" customWidth="1"/>
    <col min="7175" max="7175" width="9.375" style="81" customWidth="1"/>
    <col min="7176" max="7176" width="6" style="81" customWidth="1"/>
    <col min="7177" max="7424" width="9" style="81"/>
    <col min="7425" max="7425" width="13.75" style="81" customWidth="1"/>
    <col min="7426" max="7426" width="7.375" style="81" customWidth="1"/>
    <col min="7427" max="7427" width="6.625" style="81" customWidth="1"/>
    <col min="7428" max="7428" width="6.375" style="81" customWidth="1"/>
    <col min="7429" max="7429" width="20.625" style="81" customWidth="1"/>
    <col min="7430" max="7430" width="19.125" style="81" customWidth="1"/>
    <col min="7431" max="7431" width="9.375" style="81" customWidth="1"/>
    <col min="7432" max="7432" width="6" style="81" customWidth="1"/>
    <col min="7433" max="7680" width="9" style="81"/>
    <col min="7681" max="7681" width="13.75" style="81" customWidth="1"/>
    <col min="7682" max="7682" width="7.375" style="81" customWidth="1"/>
    <col min="7683" max="7683" width="6.625" style="81" customWidth="1"/>
    <col min="7684" max="7684" width="6.375" style="81" customWidth="1"/>
    <col min="7685" max="7685" width="20.625" style="81" customWidth="1"/>
    <col min="7686" max="7686" width="19.125" style="81" customWidth="1"/>
    <col min="7687" max="7687" width="9.375" style="81" customWidth="1"/>
    <col min="7688" max="7688" width="6" style="81" customWidth="1"/>
    <col min="7689" max="7936" width="9" style="81"/>
    <col min="7937" max="7937" width="13.75" style="81" customWidth="1"/>
    <col min="7938" max="7938" width="7.375" style="81" customWidth="1"/>
    <col min="7939" max="7939" width="6.625" style="81" customWidth="1"/>
    <col min="7940" max="7940" width="6.375" style="81" customWidth="1"/>
    <col min="7941" max="7941" width="20.625" style="81" customWidth="1"/>
    <col min="7942" max="7942" width="19.125" style="81" customWidth="1"/>
    <col min="7943" max="7943" width="9.375" style="81" customWidth="1"/>
    <col min="7944" max="7944" width="6" style="81" customWidth="1"/>
    <col min="7945" max="8192" width="9" style="81"/>
    <col min="8193" max="8193" width="13.75" style="81" customWidth="1"/>
    <col min="8194" max="8194" width="7.375" style="81" customWidth="1"/>
    <col min="8195" max="8195" width="6.625" style="81" customWidth="1"/>
    <col min="8196" max="8196" width="6.375" style="81" customWidth="1"/>
    <col min="8197" max="8197" width="20.625" style="81" customWidth="1"/>
    <col min="8198" max="8198" width="19.125" style="81" customWidth="1"/>
    <col min="8199" max="8199" width="9.375" style="81" customWidth="1"/>
    <col min="8200" max="8200" width="6" style="81" customWidth="1"/>
    <col min="8201" max="8448" width="9" style="81"/>
    <col min="8449" max="8449" width="13.75" style="81" customWidth="1"/>
    <col min="8450" max="8450" width="7.375" style="81" customWidth="1"/>
    <col min="8451" max="8451" width="6.625" style="81" customWidth="1"/>
    <col min="8452" max="8452" width="6.375" style="81" customWidth="1"/>
    <col min="8453" max="8453" width="20.625" style="81" customWidth="1"/>
    <col min="8454" max="8454" width="19.125" style="81" customWidth="1"/>
    <col min="8455" max="8455" width="9.375" style="81" customWidth="1"/>
    <col min="8456" max="8456" width="6" style="81" customWidth="1"/>
    <col min="8457" max="8704" width="9" style="81"/>
    <col min="8705" max="8705" width="13.75" style="81" customWidth="1"/>
    <col min="8706" max="8706" width="7.375" style="81" customWidth="1"/>
    <col min="8707" max="8707" width="6.625" style="81" customWidth="1"/>
    <col min="8708" max="8708" width="6.375" style="81" customWidth="1"/>
    <col min="8709" max="8709" width="20.625" style="81" customWidth="1"/>
    <col min="8710" max="8710" width="19.125" style="81" customWidth="1"/>
    <col min="8711" max="8711" width="9.375" style="81" customWidth="1"/>
    <col min="8712" max="8712" width="6" style="81" customWidth="1"/>
    <col min="8713" max="8960" width="9" style="81"/>
    <col min="8961" max="8961" width="13.75" style="81" customWidth="1"/>
    <col min="8962" max="8962" width="7.375" style="81" customWidth="1"/>
    <col min="8963" max="8963" width="6.625" style="81" customWidth="1"/>
    <col min="8964" max="8964" width="6.375" style="81" customWidth="1"/>
    <col min="8965" max="8965" width="20.625" style="81" customWidth="1"/>
    <col min="8966" max="8966" width="19.125" style="81" customWidth="1"/>
    <col min="8967" max="8967" width="9.375" style="81" customWidth="1"/>
    <col min="8968" max="8968" width="6" style="81" customWidth="1"/>
    <col min="8969" max="9216" width="9" style="81"/>
    <col min="9217" max="9217" width="13.75" style="81" customWidth="1"/>
    <col min="9218" max="9218" width="7.375" style="81" customWidth="1"/>
    <col min="9219" max="9219" width="6.625" style="81" customWidth="1"/>
    <col min="9220" max="9220" width="6.375" style="81" customWidth="1"/>
    <col min="9221" max="9221" width="20.625" style="81" customWidth="1"/>
    <col min="9222" max="9222" width="19.125" style="81" customWidth="1"/>
    <col min="9223" max="9223" width="9.375" style="81" customWidth="1"/>
    <col min="9224" max="9224" width="6" style="81" customWidth="1"/>
    <col min="9225" max="9472" width="9" style="81"/>
    <col min="9473" max="9473" width="13.75" style="81" customWidth="1"/>
    <col min="9474" max="9474" width="7.375" style="81" customWidth="1"/>
    <col min="9475" max="9475" width="6.625" style="81" customWidth="1"/>
    <col min="9476" max="9476" width="6.375" style="81" customWidth="1"/>
    <col min="9477" max="9477" width="20.625" style="81" customWidth="1"/>
    <col min="9478" max="9478" width="19.125" style="81" customWidth="1"/>
    <col min="9479" max="9479" width="9.375" style="81" customWidth="1"/>
    <col min="9480" max="9480" width="6" style="81" customWidth="1"/>
    <col min="9481" max="9728" width="9" style="81"/>
    <col min="9729" max="9729" width="13.75" style="81" customWidth="1"/>
    <col min="9730" max="9730" width="7.375" style="81" customWidth="1"/>
    <col min="9731" max="9731" width="6.625" style="81" customWidth="1"/>
    <col min="9732" max="9732" width="6.375" style="81" customWidth="1"/>
    <col min="9733" max="9733" width="20.625" style="81" customWidth="1"/>
    <col min="9734" max="9734" width="19.125" style="81" customWidth="1"/>
    <col min="9735" max="9735" width="9.375" style="81" customWidth="1"/>
    <col min="9736" max="9736" width="6" style="81" customWidth="1"/>
    <col min="9737" max="9984" width="9" style="81"/>
    <col min="9985" max="9985" width="13.75" style="81" customWidth="1"/>
    <col min="9986" max="9986" width="7.375" style="81" customWidth="1"/>
    <col min="9987" max="9987" width="6.625" style="81" customWidth="1"/>
    <col min="9988" max="9988" width="6.375" style="81" customWidth="1"/>
    <col min="9989" max="9989" width="20.625" style="81" customWidth="1"/>
    <col min="9990" max="9990" width="19.125" style="81" customWidth="1"/>
    <col min="9991" max="9991" width="9.375" style="81" customWidth="1"/>
    <col min="9992" max="9992" width="6" style="81" customWidth="1"/>
    <col min="9993" max="10240" width="9" style="81"/>
    <col min="10241" max="10241" width="13.75" style="81" customWidth="1"/>
    <col min="10242" max="10242" width="7.375" style="81" customWidth="1"/>
    <col min="10243" max="10243" width="6.625" style="81" customWidth="1"/>
    <col min="10244" max="10244" width="6.375" style="81" customWidth="1"/>
    <col min="10245" max="10245" width="20.625" style="81" customWidth="1"/>
    <col min="10246" max="10246" width="19.125" style="81" customWidth="1"/>
    <col min="10247" max="10247" width="9.375" style="81" customWidth="1"/>
    <col min="10248" max="10248" width="6" style="81" customWidth="1"/>
    <col min="10249" max="10496" width="9" style="81"/>
    <col min="10497" max="10497" width="13.75" style="81" customWidth="1"/>
    <col min="10498" max="10498" width="7.375" style="81" customWidth="1"/>
    <col min="10499" max="10499" width="6.625" style="81" customWidth="1"/>
    <col min="10500" max="10500" width="6.375" style="81" customWidth="1"/>
    <col min="10501" max="10501" width="20.625" style="81" customWidth="1"/>
    <col min="10502" max="10502" width="19.125" style="81" customWidth="1"/>
    <col min="10503" max="10503" width="9.375" style="81" customWidth="1"/>
    <col min="10504" max="10504" width="6" style="81" customWidth="1"/>
    <col min="10505" max="10752" width="9" style="81"/>
    <col min="10753" max="10753" width="13.75" style="81" customWidth="1"/>
    <col min="10754" max="10754" width="7.375" style="81" customWidth="1"/>
    <col min="10755" max="10755" width="6.625" style="81" customWidth="1"/>
    <col min="10756" max="10756" width="6.375" style="81" customWidth="1"/>
    <col min="10757" max="10757" width="20.625" style="81" customWidth="1"/>
    <col min="10758" max="10758" width="19.125" style="81" customWidth="1"/>
    <col min="10759" max="10759" width="9.375" style="81" customWidth="1"/>
    <col min="10760" max="10760" width="6" style="81" customWidth="1"/>
    <col min="10761" max="11008" width="9" style="81"/>
    <col min="11009" max="11009" width="13.75" style="81" customWidth="1"/>
    <col min="11010" max="11010" width="7.375" style="81" customWidth="1"/>
    <col min="11011" max="11011" width="6.625" style="81" customWidth="1"/>
    <col min="11012" max="11012" width="6.375" style="81" customWidth="1"/>
    <col min="11013" max="11013" width="20.625" style="81" customWidth="1"/>
    <col min="11014" max="11014" width="19.125" style="81" customWidth="1"/>
    <col min="11015" max="11015" width="9.375" style="81" customWidth="1"/>
    <col min="11016" max="11016" width="6" style="81" customWidth="1"/>
    <col min="11017" max="11264" width="9" style="81"/>
    <col min="11265" max="11265" width="13.75" style="81" customWidth="1"/>
    <col min="11266" max="11266" width="7.375" style="81" customWidth="1"/>
    <col min="11267" max="11267" width="6.625" style="81" customWidth="1"/>
    <col min="11268" max="11268" width="6.375" style="81" customWidth="1"/>
    <col min="11269" max="11269" width="20.625" style="81" customWidth="1"/>
    <col min="11270" max="11270" width="19.125" style="81" customWidth="1"/>
    <col min="11271" max="11271" width="9.375" style="81" customWidth="1"/>
    <col min="11272" max="11272" width="6" style="81" customWidth="1"/>
    <col min="11273" max="11520" width="9" style="81"/>
    <col min="11521" max="11521" width="13.75" style="81" customWidth="1"/>
    <col min="11522" max="11522" width="7.375" style="81" customWidth="1"/>
    <col min="11523" max="11523" width="6.625" style="81" customWidth="1"/>
    <col min="11524" max="11524" width="6.375" style="81" customWidth="1"/>
    <col min="11525" max="11525" width="20.625" style="81" customWidth="1"/>
    <col min="11526" max="11526" width="19.125" style="81" customWidth="1"/>
    <col min="11527" max="11527" width="9.375" style="81" customWidth="1"/>
    <col min="11528" max="11528" width="6" style="81" customWidth="1"/>
    <col min="11529" max="11776" width="9" style="81"/>
    <col min="11777" max="11777" width="13.75" style="81" customWidth="1"/>
    <col min="11778" max="11778" width="7.375" style="81" customWidth="1"/>
    <col min="11779" max="11779" width="6.625" style="81" customWidth="1"/>
    <col min="11780" max="11780" width="6.375" style="81" customWidth="1"/>
    <col min="11781" max="11781" width="20.625" style="81" customWidth="1"/>
    <col min="11782" max="11782" width="19.125" style="81" customWidth="1"/>
    <col min="11783" max="11783" width="9.375" style="81" customWidth="1"/>
    <col min="11784" max="11784" width="6" style="81" customWidth="1"/>
    <col min="11785" max="12032" width="9" style="81"/>
    <col min="12033" max="12033" width="13.75" style="81" customWidth="1"/>
    <col min="12034" max="12034" width="7.375" style="81" customWidth="1"/>
    <col min="12035" max="12035" width="6.625" style="81" customWidth="1"/>
    <col min="12036" max="12036" width="6.375" style="81" customWidth="1"/>
    <col min="12037" max="12037" width="20.625" style="81" customWidth="1"/>
    <col min="12038" max="12038" width="19.125" style="81" customWidth="1"/>
    <col min="12039" max="12039" width="9.375" style="81" customWidth="1"/>
    <col min="12040" max="12040" width="6" style="81" customWidth="1"/>
    <col min="12041" max="12288" width="9" style="81"/>
    <col min="12289" max="12289" width="13.75" style="81" customWidth="1"/>
    <col min="12290" max="12290" width="7.375" style="81" customWidth="1"/>
    <col min="12291" max="12291" width="6.625" style="81" customWidth="1"/>
    <col min="12292" max="12292" width="6.375" style="81" customWidth="1"/>
    <col min="12293" max="12293" width="20.625" style="81" customWidth="1"/>
    <col min="12294" max="12294" width="19.125" style="81" customWidth="1"/>
    <col min="12295" max="12295" width="9.375" style="81" customWidth="1"/>
    <col min="12296" max="12296" width="6" style="81" customWidth="1"/>
    <col min="12297" max="12544" width="9" style="81"/>
    <col min="12545" max="12545" width="13.75" style="81" customWidth="1"/>
    <col min="12546" max="12546" width="7.375" style="81" customWidth="1"/>
    <col min="12547" max="12547" width="6.625" style="81" customWidth="1"/>
    <col min="12548" max="12548" width="6.375" style="81" customWidth="1"/>
    <col min="12549" max="12549" width="20.625" style="81" customWidth="1"/>
    <col min="12550" max="12550" width="19.125" style="81" customWidth="1"/>
    <col min="12551" max="12551" width="9.375" style="81" customWidth="1"/>
    <col min="12552" max="12552" width="6" style="81" customWidth="1"/>
    <col min="12553" max="12800" width="9" style="81"/>
    <col min="12801" max="12801" width="13.75" style="81" customWidth="1"/>
    <col min="12802" max="12802" width="7.375" style="81" customWidth="1"/>
    <col min="12803" max="12803" width="6.625" style="81" customWidth="1"/>
    <col min="12804" max="12804" width="6.375" style="81" customWidth="1"/>
    <col min="12805" max="12805" width="20.625" style="81" customWidth="1"/>
    <col min="12806" max="12806" width="19.125" style="81" customWidth="1"/>
    <col min="12807" max="12807" width="9.375" style="81" customWidth="1"/>
    <col min="12808" max="12808" width="6" style="81" customWidth="1"/>
    <col min="12809" max="13056" width="9" style="81"/>
    <col min="13057" max="13057" width="13.75" style="81" customWidth="1"/>
    <col min="13058" max="13058" width="7.375" style="81" customWidth="1"/>
    <col min="13059" max="13059" width="6.625" style="81" customWidth="1"/>
    <col min="13060" max="13060" width="6.375" style="81" customWidth="1"/>
    <col min="13061" max="13061" width="20.625" style="81" customWidth="1"/>
    <col min="13062" max="13062" width="19.125" style="81" customWidth="1"/>
    <col min="13063" max="13063" width="9.375" style="81" customWidth="1"/>
    <col min="13064" max="13064" width="6" style="81" customWidth="1"/>
    <col min="13065" max="13312" width="9" style="81"/>
    <col min="13313" max="13313" width="13.75" style="81" customWidth="1"/>
    <col min="13314" max="13314" width="7.375" style="81" customWidth="1"/>
    <col min="13315" max="13315" width="6.625" style="81" customWidth="1"/>
    <col min="13316" max="13316" width="6.375" style="81" customWidth="1"/>
    <col min="13317" max="13317" width="20.625" style="81" customWidth="1"/>
    <col min="13318" max="13318" width="19.125" style="81" customWidth="1"/>
    <col min="13319" max="13319" width="9.375" style="81" customWidth="1"/>
    <col min="13320" max="13320" width="6" style="81" customWidth="1"/>
    <col min="13321" max="13568" width="9" style="81"/>
    <col min="13569" max="13569" width="13.75" style="81" customWidth="1"/>
    <col min="13570" max="13570" width="7.375" style="81" customWidth="1"/>
    <col min="13571" max="13571" width="6.625" style="81" customWidth="1"/>
    <col min="13572" max="13572" width="6.375" style="81" customWidth="1"/>
    <col min="13573" max="13573" width="20.625" style="81" customWidth="1"/>
    <col min="13574" max="13574" width="19.125" style="81" customWidth="1"/>
    <col min="13575" max="13575" width="9.375" style="81" customWidth="1"/>
    <col min="13576" max="13576" width="6" style="81" customWidth="1"/>
    <col min="13577" max="13824" width="9" style="81"/>
    <col min="13825" max="13825" width="13.75" style="81" customWidth="1"/>
    <col min="13826" max="13826" width="7.375" style="81" customWidth="1"/>
    <col min="13827" max="13827" width="6.625" style="81" customWidth="1"/>
    <col min="13828" max="13828" width="6.375" style="81" customWidth="1"/>
    <col min="13829" max="13829" width="20.625" style="81" customWidth="1"/>
    <col min="13830" max="13830" width="19.125" style="81" customWidth="1"/>
    <col min="13831" max="13831" width="9.375" style="81" customWidth="1"/>
    <col min="13832" max="13832" width="6" style="81" customWidth="1"/>
    <col min="13833" max="14080" width="9" style="81"/>
    <col min="14081" max="14081" width="13.75" style="81" customWidth="1"/>
    <col min="14082" max="14082" width="7.375" style="81" customWidth="1"/>
    <col min="14083" max="14083" width="6.625" style="81" customWidth="1"/>
    <col min="14084" max="14084" width="6.375" style="81" customWidth="1"/>
    <col min="14085" max="14085" width="20.625" style="81" customWidth="1"/>
    <col min="14086" max="14086" width="19.125" style="81" customWidth="1"/>
    <col min="14087" max="14087" width="9.375" style="81" customWidth="1"/>
    <col min="14088" max="14088" width="6" style="81" customWidth="1"/>
    <col min="14089" max="14336" width="9" style="81"/>
    <col min="14337" max="14337" width="13.75" style="81" customWidth="1"/>
    <col min="14338" max="14338" width="7.375" style="81" customWidth="1"/>
    <col min="14339" max="14339" width="6.625" style="81" customWidth="1"/>
    <col min="14340" max="14340" width="6.375" style="81" customWidth="1"/>
    <col min="14341" max="14341" width="20.625" style="81" customWidth="1"/>
    <col min="14342" max="14342" width="19.125" style="81" customWidth="1"/>
    <col min="14343" max="14343" width="9.375" style="81" customWidth="1"/>
    <col min="14344" max="14344" width="6" style="81" customWidth="1"/>
    <col min="14345" max="14592" width="9" style="81"/>
    <col min="14593" max="14593" width="13.75" style="81" customWidth="1"/>
    <col min="14594" max="14594" width="7.375" style="81" customWidth="1"/>
    <col min="14595" max="14595" width="6.625" style="81" customWidth="1"/>
    <col min="14596" max="14596" width="6.375" style="81" customWidth="1"/>
    <col min="14597" max="14597" width="20.625" style="81" customWidth="1"/>
    <col min="14598" max="14598" width="19.125" style="81" customWidth="1"/>
    <col min="14599" max="14599" width="9.375" style="81" customWidth="1"/>
    <col min="14600" max="14600" width="6" style="81" customWidth="1"/>
    <col min="14601" max="14848" width="9" style="81"/>
    <col min="14849" max="14849" width="13.75" style="81" customWidth="1"/>
    <col min="14850" max="14850" width="7.375" style="81" customWidth="1"/>
    <col min="14851" max="14851" width="6.625" style="81" customWidth="1"/>
    <col min="14852" max="14852" width="6.375" style="81" customWidth="1"/>
    <col min="14853" max="14853" width="20.625" style="81" customWidth="1"/>
    <col min="14854" max="14854" width="19.125" style="81" customWidth="1"/>
    <col min="14855" max="14855" width="9.375" style="81" customWidth="1"/>
    <col min="14856" max="14856" width="6" style="81" customWidth="1"/>
    <col min="14857" max="15104" width="9" style="81"/>
    <col min="15105" max="15105" width="13.75" style="81" customWidth="1"/>
    <col min="15106" max="15106" width="7.375" style="81" customWidth="1"/>
    <col min="15107" max="15107" width="6.625" style="81" customWidth="1"/>
    <col min="15108" max="15108" width="6.375" style="81" customWidth="1"/>
    <col min="15109" max="15109" width="20.625" style="81" customWidth="1"/>
    <col min="15110" max="15110" width="19.125" style="81" customWidth="1"/>
    <col min="15111" max="15111" width="9.375" style="81" customWidth="1"/>
    <col min="15112" max="15112" width="6" style="81" customWidth="1"/>
    <col min="15113" max="15360" width="9" style="81"/>
    <col min="15361" max="15361" width="13.75" style="81" customWidth="1"/>
    <col min="15362" max="15362" width="7.375" style="81" customWidth="1"/>
    <col min="15363" max="15363" width="6.625" style="81" customWidth="1"/>
    <col min="15364" max="15364" width="6.375" style="81" customWidth="1"/>
    <col min="15365" max="15365" width="20.625" style="81" customWidth="1"/>
    <col min="15366" max="15366" width="19.125" style="81" customWidth="1"/>
    <col min="15367" max="15367" width="9.375" style="81" customWidth="1"/>
    <col min="15368" max="15368" width="6" style="81" customWidth="1"/>
    <col min="15369" max="15616" width="9" style="81"/>
    <col min="15617" max="15617" width="13.75" style="81" customWidth="1"/>
    <col min="15618" max="15618" width="7.375" style="81" customWidth="1"/>
    <col min="15619" max="15619" width="6.625" style="81" customWidth="1"/>
    <col min="15620" max="15620" width="6.375" style="81" customWidth="1"/>
    <col min="15621" max="15621" width="20.625" style="81" customWidth="1"/>
    <col min="15622" max="15622" width="19.125" style="81" customWidth="1"/>
    <col min="15623" max="15623" width="9.375" style="81" customWidth="1"/>
    <col min="15624" max="15624" width="6" style="81" customWidth="1"/>
    <col min="15625" max="15872" width="9" style="81"/>
    <col min="15873" max="15873" width="13.75" style="81" customWidth="1"/>
    <col min="15874" max="15874" width="7.375" style="81" customWidth="1"/>
    <col min="15875" max="15875" width="6.625" style="81" customWidth="1"/>
    <col min="15876" max="15876" width="6.375" style="81" customWidth="1"/>
    <col min="15877" max="15877" width="20.625" style="81" customWidth="1"/>
    <col min="15878" max="15878" width="19.125" style="81" customWidth="1"/>
    <col min="15879" max="15879" width="9.375" style="81" customWidth="1"/>
    <col min="15880" max="15880" width="6" style="81" customWidth="1"/>
    <col min="15881" max="16128" width="9" style="81"/>
    <col min="16129" max="16129" width="13.75" style="81" customWidth="1"/>
    <col min="16130" max="16130" width="7.375" style="81" customWidth="1"/>
    <col min="16131" max="16131" width="6.625" style="81" customWidth="1"/>
    <col min="16132" max="16132" width="6.375" style="81" customWidth="1"/>
    <col min="16133" max="16133" width="20.625" style="81" customWidth="1"/>
    <col min="16134" max="16134" width="19.125" style="81" customWidth="1"/>
    <col min="16135" max="16135" width="9.375" style="81" customWidth="1"/>
    <col min="16136" max="16136" width="6" style="81" customWidth="1"/>
    <col min="16137" max="16384" width="9" style="81"/>
  </cols>
  <sheetData>
    <row r="1" spans="1:8" ht="22.5" x14ac:dyDescent="0.3">
      <c r="A1" s="78" t="s">
        <v>130</v>
      </c>
      <c r="B1" s="79"/>
      <c r="C1" s="79"/>
      <c r="D1" s="79"/>
      <c r="E1" s="79"/>
      <c r="F1" s="79"/>
      <c r="G1" s="79"/>
      <c r="H1" s="80"/>
    </row>
    <row r="2" spans="1:8" s="82" customFormat="1" ht="18.75" x14ac:dyDescent="0.3"/>
    <row r="3" spans="1:8" s="82" customFormat="1" ht="18.75" x14ac:dyDescent="0.3">
      <c r="A3" s="82" t="s">
        <v>108</v>
      </c>
    </row>
    <row r="4" spans="1:8" s="82" customFormat="1" ht="18.75" x14ac:dyDescent="0.3"/>
    <row r="5" spans="1:8" s="82" customFormat="1" ht="18.75" x14ac:dyDescent="0.3">
      <c r="A5" s="83" t="s">
        <v>131</v>
      </c>
      <c r="B5" s="83"/>
      <c r="C5" s="83"/>
      <c r="D5" s="83"/>
      <c r="E5" s="83"/>
      <c r="F5" s="83"/>
      <c r="G5" s="83"/>
    </row>
    <row r="6" spans="1:8" s="82" customFormat="1" ht="18.75" x14ac:dyDescent="0.3">
      <c r="A6" s="84" t="s">
        <v>132</v>
      </c>
    </row>
    <row r="7" spans="1:8" s="82" customFormat="1" ht="18.75" x14ac:dyDescent="0.3">
      <c r="A7" s="85" t="s">
        <v>109</v>
      </c>
    </row>
    <row r="8" spans="1:8" s="82" customFormat="1" ht="18.75" x14ac:dyDescent="0.3"/>
    <row r="9" spans="1:8" s="82" customFormat="1" ht="18.75" x14ac:dyDescent="0.3">
      <c r="A9" s="86" t="s">
        <v>110</v>
      </c>
      <c r="B9" s="87" t="s">
        <v>111</v>
      </c>
      <c r="C9" s="88"/>
      <c r="D9" s="89"/>
      <c r="E9" s="87" t="s">
        <v>112</v>
      </c>
      <c r="F9" s="89"/>
      <c r="G9" s="86" t="s">
        <v>113</v>
      </c>
      <c r="H9" s="86" t="s">
        <v>114</v>
      </c>
    </row>
    <row r="10" spans="1:8" s="82" customFormat="1" ht="18.75" x14ac:dyDescent="0.3">
      <c r="A10" s="86" t="s">
        <v>115</v>
      </c>
      <c r="B10" s="87" t="s">
        <v>116</v>
      </c>
      <c r="C10" s="88"/>
      <c r="D10" s="89"/>
      <c r="E10" s="90" t="s">
        <v>117</v>
      </c>
      <c r="F10" s="90"/>
      <c r="G10" s="86" t="s">
        <v>118</v>
      </c>
      <c r="H10" s="86"/>
    </row>
    <row r="11" spans="1:8" s="82" customFormat="1" ht="18.75" x14ac:dyDescent="0.3">
      <c r="A11" s="86" t="s">
        <v>119</v>
      </c>
      <c r="B11" s="91" t="s">
        <v>120</v>
      </c>
      <c r="C11" s="88"/>
      <c r="D11" s="89"/>
      <c r="E11" s="92" t="s">
        <v>121</v>
      </c>
      <c r="F11" s="93"/>
      <c r="G11" s="86" t="s">
        <v>122</v>
      </c>
      <c r="H11" s="86"/>
    </row>
    <row r="12" spans="1:8" s="82" customFormat="1" ht="18.75" x14ac:dyDescent="0.3">
      <c r="A12" s="86" t="s">
        <v>119</v>
      </c>
      <c r="B12" s="87" t="s">
        <v>123</v>
      </c>
      <c r="C12" s="88"/>
      <c r="D12" s="89"/>
      <c r="E12" s="92" t="s">
        <v>124</v>
      </c>
      <c r="F12" s="93"/>
      <c r="G12" s="86" t="s">
        <v>125</v>
      </c>
      <c r="H12" s="86"/>
    </row>
    <row r="13" spans="1:8" s="82" customFormat="1" ht="18.75" x14ac:dyDescent="0.3">
      <c r="A13" s="86" t="s">
        <v>119</v>
      </c>
      <c r="B13" s="87" t="s">
        <v>126</v>
      </c>
      <c r="C13" s="88"/>
      <c r="D13" s="89"/>
      <c r="E13" s="92" t="s">
        <v>121</v>
      </c>
      <c r="F13" s="93"/>
      <c r="G13" s="86" t="s">
        <v>127</v>
      </c>
      <c r="H13" s="86"/>
    </row>
    <row r="14" spans="1:8" s="82" customFormat="1" ht="18.75" x14ac:dyDescent="0.3"/>
    <row r="15" spans="1:8" s="82" customFormat="1" ht="18.75" x14ac:dyDescent="0.3">
      <c r="E15" s="82" t="s">
        <v>128</v>
      </c>
    </row>
    <row r="16" spans="1:8" s="82" customFormat="1" ht="18.75" x14ac:dyDescent="0.3"/>
    <row r="17" spans="1:8" s="82" customFormat="1" ht="31.5" x14ac:dyDescent="0.3">
      <c r="A17" s="94" t="s">
        <v>129</v>
      </c>
      <c r="B17" s="94"/>
      <c r="C17" s="94"/>
      <c r="D17" s="94"/>
      <c r="E17" s="94"/>
      <c r="F17" s="94"/>
      <c r="G17" s="94"/>
      <c r="H17" s="94"/>
    </row>
    <row r="18" spans="1:8" s="95" customFormat="1" ht="18.75" x14ac:dyDescent="0.3"/>
    <row r="19" spans="1:8" s="95" customFormat="1" ht="18.75" x14ac:dyDescent="0.3"/>
    <row r="20" spans="1:8" s="95" customFormat="1" ht="18.75" x14ac:dyDescent="0.3"/>
    <row r="21" spans="1:8" x14ac:dyDescent="0.3">
      <c r="C21" s="96"/>
    </row>
  </sheetData>
  <mergeCells count="12">
    <mergeCell ref="B12:D12"/>
    <mergeCell ref="E12:F12"/>
    <mergeCell ref="B13:D13"/>
    <mergeCell ref="E13:F13"/>
    <mergeCell ref="A17:H17"/>
    <mergeCell ref="A1:H1"/>
    <mergeCell ref="A5:G5"/>
    <mergeCell ref="B9:D9"/>
    <mergeCell ref="E9:F9"/>
    <mergeCell ref="B10:D10"/>
    <mergeCell ref="B11:D11"/>
    <mergeCell ref="E11:F1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sqref="A1:O1"/>
    </sheetView>
  </sheetViews>
  <sheetFormatPr defaultRowHeight="16.5" x14ac:dyDescent="0.3"/>
  <cols>
    <col min="1" max="1" width="8.75" customWidth="1"/>
    <col min="2" max="15" width="14" customWidth="1"/>
  </cols>
  <sheetData>
    <row r="1" spans="1:15" ht="20.25" x14ac:dyDescent="0.3">
      <c r="A1" s="52" t="s">
        <v>133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17.25" thickBot="1" x14ac:dyDescent="0.35">
      <c r="A2" s="66" t="s">
        <v>59</v>
      </c>
      <c r="B2" s="66"/>
    </row>
    <row r="3" spans="1:15" x14ac:dyDescent="0.3">
      <c r="A3" s="58" t="s">
        <v>60</v>
      </c>
      <c r="B3" s="59"/>
      <c r="C3" s="53" t="s">
        <v>61</v>
      </c>
      <c r="D3" s="53" t="s">
        <v>62</v>
      </c>
      <c r="E3" s="53"/>
      <c r="F3" s="53"/>
      <c r="G3" s="53" t="s">
        <v>6</v>
      </c>
      <c r="H3" s="53"/>
      <c r="I3" s="53"/>
      <c r="J3" s="53" t="s">
        <v>7</v>
      </c>
      <c r="K3" s="53"/>
      <c r="L3" s="53"/>
      <c r="M3" s="53" t="s">
        <v>8</v>
      </c>
      <c r="N3" s="53"/>
      <c r="O3" s="65"/>
    </row>
    <row r="4" spans="1:15" ht="17.25" thickBot="1" x14ac:dyDescent="0.35">
      <c r="A4" s="10" t="s">
        <v>2</v>
      </c>
      <c r="B4" s="11" t="s">
        <v>3</v>
      </c>
      <c r="C4" s="54"/>
      <c r="D4" s="45" t="s">
        <v>63</v>
      </c>
      <c r="E4" s="45" t="s">
        <v>64</v>
      </c>
      <c r="F4" s="45" t="s">
        <v>65</v>
      </c>
      <c r="G4" s="45" t="s">
        <v>63</v>
      </c>
      <c r="H4" s="45" t="s">
        <v>64</v>
      </c>
      <c r="I4" s="45" t="s">
        <v>65</v>
      </c>
      <c r="J4" s="45" t="s">
        <v>63</v>
      </c>
      <c r="K4" s="45" t="s">
        <v>64</v>
      </c>
      <c r="L4" s="45" t="s">
        <v>65</v>
      </c>
      <c r="M4" s="45" t="s">
        <v>63</v>
      </c>
      <c r="N4" s="45" t="s">
        <v>64</v>
      </c>
      <c r="O4" s="23" t="s">
        <v>65</v>
      </c>
    </row>
    <row r="5" spans="1:15" ht="18" thickTop="1" thickBot="1" x14ac:dyDescent="0.35">
      <c r="A5" s="70" t="s">
        <v>66</v>
      </c>
      <c r="B5" s="71"/>
      <c r="C5" s="72">
        <f>C6+C10+C15</f>
        <v>104376600</v>
      </c>
      <c r="D5" s="72">
        <f>D6+D10+D15</f>
        <v>24835000</v>
      </c>
      <c r="E5" s="72">
        <f>E6+E10+E15</f>
        <v>24497520</v>
      </c>
      <c r="F5" s="72">
        <f>F6+F10+F15</f>
        <v>337480</v>
      </c>
      <c r="G5" s="72">
        <f>G6+G10+G15</f>
        <v>23269000</v>
      </c>
      <c r="H5" s="72">
        <f t="shared" ref="H5:O5" si="0">H6+H10+H15</f>
        <v>23132590</v>
      </c>
      <c r="I5" s="72">
        <f t="shared" si="0"/>
        <v>473890</v>
      </c>
      <c r="J5" s="72">
        <f t="shared" si="0"/>
        <v>31081000</v>
      </c>
      <c r="K5" s="72">
        <f t="shared" si="0"/>
        <v>29764530</v>
      </c>
      <c r="L5" s="72">
        <f t="shared" si="0"/>
        <v>1790360</v>
      </c>
      <c r="M5" s="72">
        <f t="shared" si="0"/>
        <v>25191600</v>
      </c>
      <c r="N5" s="72">
        <f t="shared" si="0"/>
        <v>25802590</v>
      </c>
      <c r="O5" s="73">
        <f t="shared" si="0"/>
        <v>1179370</v>
      </c>
    </row>
    <row r="6" spans="1:15" ht="17.25" thickTop="1" x14ac:dyDescent="0.3">
      <c r="A6" s="55" t="s">
        <v>67</v>
      </c>
      <c r="B6" s="8" t="s">
        <v>68</v>
      </c>
      <c r="C6" s="46">
        <f>C7+C8+C9</f>
        <v>96091600</v>
      </c>
      <c r="D6" s="9">
        <f t="shared" ref="D6:O6" si="1">D7+D8+D9</f>
        <v>23139000</v>
      </c>
      <c r="E6" s="9">
        <f t="shared" si="1"/>
        <v>22985520</v>
      </c>
      <c r="F6" s="9">
        <f t="shared" si="1"/>
        <v>153480</v>
      </c>
      <c r="G6" s="9">
        <f t="shared" si="1"/>
        <v>20508000</v>
      </c>
      <c r="H6" s="9">
        <f t="shared" si="1"/>
        <v>20187590</v>
      </c>
      <c r="I6" s="9">
        <f t="shared" si="1"/>
        <v>473890</v>
      </c>
      <c r="J6" s="9">
        <f t="shared" si="1"/>
        <v>29307000</v>
      </c>
      <c r="K6" s="9">
        <f t="shared" si="1"/>
        <v>27990530</v>
      </c>
      <c r="L6" s="9">
        <f t="shared" si="1"/>
        <v>1790360</v>
      </c>
      <c r="M6" s="9">
        <f t="shared" si="1"/>
        <v>23137600</v>
      </c>
      <c r="N6" s="9">
        <f t="shared" si="1"/>
        <v>23748590</v>
      </c>
      <c r="O6" s="32">
        <f t="shared" si="1"/>
        <v>1179370</v>
      </c>
    </row>
    <row r="7" spans="1:15" x14ac:dyDescent="0.3">
      <c r="A7" s="56"/>
      <c r="B7" s="14" t="s">
        <v>69</v>
      </c>
      <c r="C7" s="47">
        <v>87751600</v>
      </c>
      <c r="D7" s="15">
        <v>20534000</v>
      </c>
      <c r="E7" s="15">
        <v>20028050</v>
      </c>
      <c r="F7" s="15">
        <f>D7-E7</f>
        <v>505950</v>
      </c>
      <c r="G7" s="15">
        <v>17795500</v>
      </c>
      <c r="H7" s="15">
        <v>18011290</v>
      </c>
      <c r="I7" s="15">
        <f>F7+G7-H7</f>
        <v>290160</v>
      </c>
      <c r="J7" s="15">
        <v>26732000</v>
      </c>
      <c r="K7" s="15">
        <v>26179770</v>
      </c>
      <c r="L7" s="15">
        <f>I7+J7-K7</f>
        <v>842390</v>
      </c>
      <c r="M7" s="15">
        <v>22690100</v>
      </c>
      <c r="N7" s="15">
        <v>22353120</v>
      </c>
      <c r="O7" s="16">
        <f>L7+M7-N7</f>
        <v>1179370</v>
      </c>
    </row>
    <row r="8" spans="1:15" x14ac:dyDescent="0.3">
      <c r="A8" s="56"/>
      <c r="B8" s="74" t="s">
        <v>70</v>
      </c>
      <c r="C8" s="4">
        <v>6450000</v>
      </c>
      <c r="D8" s="49">
        <v>2040000</v>
      </c>
      <c r="E8" s="49">
        <v>2454970</v>
      </c>
      <c r="F8" s="15">
        <f t="shared" ref="F8:F15" si="2">D8-E8</f>
        <v>-414970</v>
      </c>
      <c r="G8" s="49">
        <v>2400000</v>
      </c>
      <c r="H8" s="49">
        <v>1907300</v>
      </c>
      <c r="I8" s="15">
        <f t="shared" ref="I8:I9" si="3">F8+G8-H8</f>
        <v>77730</v>
      </c>
      <c r="J8" s="49">
        <v>2010000</v>
      </c>
      <c r="K8" s="49">
        <v>1139760</v>
      </c>
      <c r="L8" s="15">
        <f t="shared" ref="L8:L9" si="4">I8+J8-K8</f>
        <v>947970</v>
      </c>
      <c r="M8" s="49">
        <v>0</v>
      </c>
      <c r="N8" s="49">
        <v>947970</v>
      </c>
      <c r="O8" s="16">
        <f t="shared" ref="O8:O9" si="5">L8+M8-N8</f>
        <v>0</v>
      </c>
    </row>
    <row r="9" spans="1:15" ht="17.25" thickBot="1" x14ac:dyDescent="0.35">
      <c r="A9" s="57"/>
      <c r="B9" s="75" t="s">
        <v>71</v>
      </c>
      <c r="C9" s="5">
        <v>1890000</v>
      </c>
      <c r="D9" s="50">
        <v>565000</v>
      </c>
      <c r="E9" s="50">
        <v>502500</v>
      </c>
      <c r="F9" s="18">
        <f t="shared" si="2"/>
        <v>62500</v>
      </c>
      <c r="G9" s="50">
        <v>312500</v>
      </c>
      <c r="H9" s="50">
        <v>269000</v>
      </c>
      <c r="I9" s="18">
        <f t="shared" si="3"/>
        <v>106000</v>
      </c>
      <c r="J9" s="50">
        <v>565000</v>
      </c>
      <c r="K9" s="50">
        <v>671000</v>
      </c>
      <c r="L9" s="18">
        <f t="shared" si="4"/>
        <v>0</v>
      </c>
      <c r="M9" s="50">
        <v>447500</v>
      </c>
      <c r="N9" s="50">
        <v>447500</v>
      </c>
      <c r="O9" s="19">
        <f t="shared" si="5"/>
        <v>0</v>
      </c>
    </row>
    <row r="10" spans="1:15" x14ac:dyDescent="0.3">
      <c r="A10" s="63" t="s">
        <v>72</v>
      </c>
      <c r="B10" s="1" t="s">
        <v>68</v>
      </c>
      <c r="C10" s="2">
        <v>7285000</v>
      </c>
      <c r="D10" s="2">
        <f t="shared" ref="D10:O10" si="6">SUM(D11:D14)</f>
        <v>1696000</v>
      </c>
      <c r="E10" s="2">
        <f t="shared" si="6"/>
        <v>1512000</v>
      </c>
      <c r="F10" s="2">
        <f t="shared" si="6"/>
        <v>184000</v>
      </c>
      <c r="G10" s="2">
        <f t="shared" si="6"/>
        <v>1761000</v>
      </c>
      <c r="H10" s="2">
        <f t="shared" si="6"/>
        <v>1945000</v>
      </c>
      <c r="I10" s="2">
        <f t="shared" si="6"/>
        <v>0</v>
      </c>
      <c r="J10" s="2">
        <f t="shared" si="6"/>
        <v>1774000</v>
      </c>
      <c r="K10" s="2">
        <f t="shared" si="6"/>
        <v>1774000</v>
      </c>
      <c r="L10" s="2">
        <f t="shared" si="6"/>
        <v>0</v>
      </c>
      <c r="M10" s="2">
        <f t="shared" si="6"/>
        <v>2054000</v>
      </c>
      <c r="N10" s="2">
        <f t="shared" si="6"/>
        <v>2054000</v>
      </c>
      <c r="O10" s="33">
        <f t="shared" si="6"/>
        <v>0</v>
      </c>
    </row>
    <row r="11" spans="1:15" x14ac:dyDescent="0.3">
      <c r="A11" s="56"/>
      <c r="B11" s="74" t="s">
        <v>73</v>
      </c>
      <c r="C11" s="48">
        <v>4800000</v>
      </c>
      <c r="D11" s="49">
        <v>1200000</v>
      </c>
      <c r="E11" s="49">
        <v>1200000</v>
      </c>
      <c r="F11" s="15">
        <f t="shared" si="2"/>
        <v>0</v>
      </c>
      <c r="G11" s="49">
        <v>1200000</v>
      </c>
      <c r="H11" s="49">
        <v>1200000</v>
      </c>
      <c r="I11" s="15">
        <f t="shared" ref="I11:I14" si="7">F11+G11-H11</f>
        <v>0</v>
      </c>
      <c r="J11" s="49">
        <v>1200000</v>
      </c>
      <c r="K11" s="49">
        <v>1200000</v>
      </c>
      <c r="L11" s="15">
        <f t="shared" ref="L11:L15" si="8">I11+J11-K11</f>
        <v>0</v>
      </c>
      <c r="M11" s="49">
        <v>1200000</v>
      </c>
      <c r="N11" s="49">
        <v>1200000</v>
      </c>
      <c r="O11" s="16">
        <f t="shared" ref="O11:O14" si="9">L11+M11-N11</f>
        <v>0</v>
      </c>
    </row>
    <row r="12" spans="1:15" x14ac:dyDescent="0.3">
      <c r="A12" s="56"/>
      <c r="B12" s="74" t="s">
        <v>74</v>
      </c>
      <c r="C12" s="49">
        <v>972000</v>
      </c>
      <c r="D12" s="49">
        <v>156000</v>
      </c>
      <c r="E12" s="49">
        <v>42000</v>
      </c>
      <c r="F12" s="15">
        <f t="shared" si="2"/>
        <v>114000</v>
      </c>
      <c r="G12" s="49">
        <v>312000</v>
      </c>
      <c r="H12" s="49">
        <v>426000</v>
      </c>
      <c r="I12" s="15">
        <f t="shared" si="7"/>
        <v>0</v>
      </c>
      <c r="J12" s="49">
        <v>252000</v>
      </c>
      <c r="K12" s="49">
        <v>252000</v>
      </c>
      <c r="L12" s="15">
        <f t="shared" si="8"/>
        <v>0</v>
      </c>
      <c r="M12" s="49">
        <v>252000</v>
      </c>
      <c r="N12" s="49">
        <v>252000</v>
      </c>
      <c r="O12" s="16">
        <f t="shared" si="9"/>
        <v>0</v>
      </c>
    </row>
    <row r="13" spans="1:15" x14ac:dyDescent="0.3">
      <c r="A13" s="56"/>
      <c r="B13" s="74" t="s">
        <v>75</v>
      </c>
      <c r="C13" s="49">
        <v>1233000</v>
      </c>
      <c r="D13" s="49">
        <v>340000</v>
      </c>
      <c r="E13" s="49">
        <v>270000</v>
      </c>
      <c r="F13" s="15">
        <f t="shared" si="2"/>
        <v>70000</v>
      </c>
      <c r="G13" s="49">
        <v>249000</v>
      </c>
      <c r="H13" s="49">
        <v>319000</v>
      </c>
      <c r="I13" s="15">
        <f t="shared" si="7"/>
        <v>0</v>
      </c>
      <c r="J13" s="49">
        <v>322000</v>
      </c>
      <c r="K13" s="49">
        <v>322000</v>
      </c>
      <c r="L13" s="15">
        <f t="shared" si="8"/>
        <v>0</v>
      </c>
      <c r="M13" s="49">
        <v>322000</v>
      </c>
      <c r="N13" s="49">
        <v>322000</v>
      </c>
      <c r="O13" s="16">
        <f t="shared" si="9"/>
        <v>0</v>
      </c>
    </row>
    <row r="14" spans="1:15" ht="17.25" thickBot="1" x14ac:dyDescent="0.35">
      <c r="A14" s="64"/>
      <c r="B14" s="76" t="s">
        <v>76</v>
      </c>
      <c r="C14" s="50">
        <v>280000</v>
      </c>
      <c r="D14" s="67">
        <v>0</v>
      </c>
      <c r="E14" s="67"/>
      <c r="F14" s="17">
        <f t="shared" si="2"/>
        <v>0</v>
      </c>
      <c r="G14" s="67">
        <v>0</v>
      </c>
      <c r="H14" s="67">
        <v>0</v>
      </c>
      <c r="I14" s="17">
        <f t="shared" si="7"/>
        <v>0</v>
      </c>
      <c r="J14" s="67">
        <v>0</v>
      </c>
      <c r="K14" s="67">
        <v>0</v>
      </c>
      <c r="L14" s="17">
        <f t="shared" si="8"/>
        <v>0</v>
      </c>
      <c r="M14" s="67">
        <v>280000</v>
      </c>
      <c r="N14" s="67">
        <v>280000</v>
      </c>
      <c r="O14" s="21">
        <f t="shared" si="9"/>
        <v>0</v>
      </c>
    </row>
    <row r="15" spans="1:15" ht="17.25" thickBot="1" x14ac:dyDescent="0.35">
      <c r="A15" s="20" t="s">
        <v>77</v>
      </c>
      <c r="B15" s="34" t="s">
        <v>68</v>
      </c>
      <c r="C15" s="51">
        <v>1000000</v>
      </c>
      <c r="D15" s="35">
        <v>0</v>
      </c>
      <c r="E15" s="35">
        <v>0</v>
      </c>
      <c r="F15" s="36">
        <f t="shared" si="2"/>
        <v>0</v>
      </c>
      <c r="G15" s="35">
        <v>1000000</v>
      </c>
      <c r="H15" s="35">
        <v>1000000</v>
      </c>
      <c r="I15" s="35">
        <f>F15+G15-H15</f>
        <v>0</v>
      </c>
      <c r="J15" s="35">
        <v>0</v>
      </c>
      <c r="K15" s="35">
        <v>0</v>
      </c>
      <c r="L15" s="36">
        <f t="shared" si="8"/>
        <v>0</v>
      </c>
      <c r="M15" s="35">
        <v>0</v>
      </c>
      <c r="N15" s="35">
        <v>0</v>
      </c>
      <c r="O15" s="37">
        <f>L15+M15-N15</f>
        <v>0</v>
      </c>
    </row>
    <row r="16" spans="1:15" ht="17.25" thickBot="1" x14ac:dyDescent="0.35"/>
    <row r="17" spans="1:3" ht="17.25" thickBot="1" x14ac:dyDescent="0.35">
      <c r="A17" s="60" t="s">
        <v>78</v>
      </c>
      <c r="B17" s="30" t="s">
        <v>68</v>
      </c>
      <c r="C17" s="31" t="s">
        <v>79</v>
      </c>
    </row>
    <row r="18" spans="1:3" ht="17.25" thickTop="1" x14ac:dyDescent="0.3">
      <c r="A18" s="61"/>
      <c r="B18" s="7" t="s">
        <v>80</v>
      </c>
      <c r="C18" s="29">
        <f>O6</f>
        <v>1179370</v>
      </c>
    </row>
    <row r="19" spans="1:3" x14ac:dyDescent="0.3">
      <c r="A19" s="61"/>
      <c r="B19" s="14" t="s">
        <v>81</v>
      </c>
      <c r="C19" s="24">
        <f>O10</f>
        <v>0</v>
      </c>
    </row>
    <row r="20" spans="1:3" ht="17.25" thickBot="1" x14ac:dyDescent="0.35">
      <c r="A20" s="62"/>
      <c r="B20" s="25" t="s">
        <v>77</v>
      </c>
      <c r="C20" s="28">
        <f>O15</f>
        <v>0</v>
      </c>
    </row>
    <row r="21" spans="1:3" ht="17.25" thickBot="1" x14ac:dyDescent="0.35">
      <c r="A21" s="26" t="s">
        <v>45</v>
      </c>
      <c r="B21" s="27" t="s">
        <v>46</v>
      </c>
      <c r="C21" s="77">
        <v>13835</v>
      </c>
    </row>
  </sheetData>
  <mergeCells count="11">
    <mergeCell ref="A6:A9"/>
    <mergeCell ref="A10:A14"/>
    <mergeCell ref="A17:A20"/>
    <mergeCell ref="A1:O1"/>
    <mergeCell ref="A2:B2"/>
    <mergeCell ref="A3:B3"/>
    <mergeCell ref="C3:C4"/>
    <mergeCell ref="D3:F3"/>
    <mergeCell ref="G3:I3"/>
    <mergeCell ref="J3:L3"/>
    <mergeCell ref="M3:O3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E29" sqref="E29"/>
    </sheetView>
  </sheetViews>
  <sheetFormatPr defaultRowHeight="16.5" x14ac:dyDescent="0.3"/>
  <cols>
    <col min="1" max="1" width="9.75" customWidth="1"/>
    <col min="2" max="2" width="12.625" customWidth="1"/>
    <col min="3" max="15" width="14.125" customWidth="1"/>
  </cols>
  <sheetData>
    <row r="1" spans="1:15" ht="20.25" x14ac:dyDescent="0.3">
      <c r="A1" s="52" t="s">
        <v>82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17.25" thickBot="1" x14ac:dyDescent="0.35">
      <c r="A2" s="66" t="s">
        <v>83</v>
      </c>
      <c r="B2" s="66"/>
    </row>
    <row r="3" spans="1:15" x14ac:dyDescent="0.3">
      <c r="A3" s="58" t="s">
        <v>84</v>
      </c>
      <c r="B3" s="59"/>
      <c r="C3" s="53" t="s">
        <v>85</v>
      </c>
      <c r="D3" s="53" t="s">
        <v>86</v>
      </c>
      <c r="E3" s="53"/>
      <c r="F3" s="53"/>
      <c r="G3" s="53" t="s">
        <v>6</v>
      </c>
      <c r="H3" s="53"/>
      <c r="I3" s="53"/>
      <c r="J3" s="53" t="s">
        <v>7</v>
      </c>
      <c r="K3" s="53"/>
      <c r="L3" s="53"/>
      <c r="M3" s="53" t="s">
        <v>8</v>
      </c>
      <c r="N3" s="53"/>
      <c r="O3" s="65"/>
    </row>
    <row r="4" spans="1:15" ht="17.25" thickBot="1" x14ac:dyDescent="0.35">
      <c r="A4" s="10" t="s">
        <v>2</v>
      </c>
      <c r="B4" s="11" t="s">
        <v>3</v>
      </c>
      <c r="C4" s="54"/>
      <c r="D4" s="45" t="s">
        <v>87</v>
      </c>
      <c r="E4" s="45" t="s">
        <v>88</v>
      </c>
      <c r="F4" s="45" t="s">
        <v>89</v>
      </c>
      <c r="G4" s="45" t="s">
        <v>87</v>
      </c>
      <c r="H4" s="45" t="s">
        <v>88</v>
      </c>
      <c r="I4" s="45" t="s">
        <v>89</v>
      </c>
      <c r="J4" s="45" t="s">
        <v>87</v>
      </c>
      <c r="K4" s="45" t="s">
        <v>88</v>
      </c>
      <c r="L4" s="45" t="s">
        <v>89</v>
      </c>
      <c r="M4" s="45" t="s">
        <v>87</v>
      </c>
      <c r="N4" s="45" t="s">
        <v>88</v>
      </c>
      <c r="O4" s="23" t="s">
        <v>89</v>
      </c>
    </row>
    <row r="5" spans="1:15" ht="18" thickTop="1" thickBot="1" x14ac:dyDescent="0.35">
      <c r="A5" s="3" t="s">
        <v>90</v>
      </c>
      <c r="B5" s="12"/>
      <c r="C5" s="13">
        <f>C6+C10+C15</f>
        <v>47733000</v>
      </c>
      <c r="D5" s="13">
        <f>D6+D10+D15</f>
        <v>12009000</v>
      </c>
      <c r="E5" s="13">
        <f>E6+E10+E15</f>
        <v>11543210</v>
      </c>
      <c r="F5" s="13">
        <f>F6+F10+F15</f>
        <v>465790</v>
      </c>
      <c r="G5" s="13">
        <f>G6+G10+G15</f>
        <v>12125000</v>
      </c>
      <c r="H5" s="13">
        <f t="shared" ref="H5:O5" si="0">H6+H10+H15</f>
        <v>11952580</v>
      </c>
      <c r="I5" s="13">
        <f t="shared" si="0"/>
        <v>638210</v>
      </c>
      <c r="J5" s="13">
        <f t="shared" si="0"/>
        <v>15662000</v>
      </c>
      <c r="K5" s="13">
        <f t="shared" si="0"/>
        <v>15628620</v>
      </c>
      <c r="L5" s="13">
        <f t="shared" si="0"/>
        <v>671590</v>
      </c>
      <c r="M5" s="13">
        <f t="shared" si="0"/>
        <v>11337260</v>
      </c>
      <c r="N5" s="13">
        <f t="shared" si="0"/>
        <v>12006230</v>
      </c>
      <c r="O5" s="38">
        <f t="shared" si="0"/>
        <v>2620</v>
      </c>
    </row>
    <row r="6" spans="1:15" ht="17.25" thickTop="1" x14ac:dyDescent="0.3">
      <c r="A6" s="55" t="s">
        <v>91</v>
      </c>
      <c r="B6" s="8" t="s">
        <v>92</v>
      </c>
      <c r="C6" s="9">
        <f>C7+C8+C9</f>
        <v>42867000</v>
      </c>
      <c r="D6" s="9">
        <f t="shared" ref="D6:O6" si="1">D7+D8+D9</f>
        <v>11229000</v>
      </c>
      <c r="E6" s="9">
        <f t="shared" si="1"/>
        <v>10883210</v>
      </c>
      <c r="F6" s="9">
        <f t="shared" si="1"/>
        <v>345790</v>
      </c>
      <c r="G6" s="9">
        <f t="shared" si="1"/>
        <v>10039000</v>
      </c>
      <c r="H6" s="9">
        <f t="shared" si="1"/>
        <v>10008480</v>
      </c>
      <c r="I6" s="9">
        <f t="shared" si="1"/>
        <v>376310</v>
      </c>
      <c r="J6" s="9">
        <f t="shared" si="1"/>
        <v>14734000</v>
      </c>
      <c r="K6" s="9">
        <f t="shared" si="1"/>
        <v>14552180</v>
      </c>
      <c r="L6" s="9">
        <f t="shared" si="1"/>
        <v>558130</v>
      </c>
      <c r="M6" s="9">
        <f t="shared" si="1"/>
        <v>10265260</v>
      </c>
      <c r="N6" s="9">
        <f t="shared" si="1"/>
        <v>10820770</v>
      </c>
      <c r="O6" s="32">
        <f t="shared" si="1"/>
        <v>2620</v>
      </c>
    </row>
    <row r="7" spans="1:15" x14ac:dyDescent="0.3">
      <c r="A7" s="56"/>
      <c r="B7" s="14" t="s">
        <v>93</v>
      </c>
      <c r="C7" s="15">
        <v>37867000</v>
      </c>
      <c r="D7" s="15">
        <v>9979000</v>
      </c>
      <c r="E7" s="15">
        <v>9841920</v>
      </c>
      <c r="F7" s="15">
        <f>D7-E7</f>
        <v>137080</v>
      </c>
      <c r="G7" s="15">
        <v>8789000</v>
      </c>
      <c r="H7" s="15">
        <v>8788400</v>
      </c>
      <c r="I7" s="15">
        <f>F7+G7-H7</f>
        <v>137680</v>
      </c>
      <c r="J7" s="15">
        <v>13309000</v>
      </c>
      <c r="K7" s="15">
        <v>13296000</v>
      </c>
      <c r="L7" s="15">
        <f>I7+J7-K7</f>
        <v>150680</v>
      </c>
      <c r="M7" s="15">
        <v>9436260</v>
      </c>
      <c r="N7" s="15">
        <v>9584320</v>
      </c>
      <c r="O7" s="16">
        <f>L7+M7-N7</f>
        <v>2620</v>
      </c>
    </row>
    <row r="8" spans="1:15" x14ac:dyDescent="0.3">
      <c r="A8" s="56"/>
      <c r="B8" s="74" t="s">
        <v>94</v>
      </c>
      <c r="C8" s="49">
        <v>3920000</v>
      </c>
      <c r="D8" s="49">
        <v>980000</v>
      </c>
      <c r="E8" s="49">
        <v>969290</v>
      </c>
      <c r="F8" s="15">
        <f t="shared" ref="F8:F15" si="2">D8-E8</f>
        <v>10710</v>
      </c>
      <c r="G8" s="49">
        <v>980000</v>
      </c>
      <c r="H8" s="49">
        <v>973580</v>
      </c>
      <c r="I8" s="15">
        <f t="shared" ref="I8:I9" si="3">F8+G8-H8</f>
        <v>17130</v>
      </c>
      <c r="J8" s="49">
        <v>1038000</v>
      </c>
      <c r="K8" s="49">
        <v>782680</v>
      </c>
      <c r="L8" s="15">
        <f t="shared" ref="L8:L9" si="4">I8+J8-K8</f>
        <v>272450</v>
      </c>
      <c r="M8" s="49">
        <v>676000</v>
      </c>
      <c r="N8" s="49">
        <v>1072450</v>
      </c>
      <c r="O8" s="40">
        <f t="shared" ref="O8:O9" si="5">L8+M8-N8</f>
        <v>-124000</v>
      </c>
    </row>
    <row r="9" spans="1:15" ht="17.25" thickBot="1" x14ac:dyDescent="0.35">
      <c r="A9" s="57"/>
      <c r="B9" s="75" t="s">
        <v>95</v>
      </c>
      <c r="C9" s="50">
        <v>1080000</v>
      </c>
      <c r="D9" s="50">
        <v>270000</v>
      </c>
      <c r="E9" s="50">
        <v>72000</v>
      </c>
      <c r="F9" s="18">
        <f t="shared" si="2"/>
        <v>198000</v>
      </c>
      <c r="G9" s="50">
        <v>270000</v>
      </c>
      <c r="H9" s="50">
        <v>246500</v>
      </c>
      <c r="I9" s="18">
        <f t="shared" si="3"/>
        <v>221500</v>
      </c>
      <c r="J9" s="50">
        <v>387000</v>
      </c>
      <c r="K9" s="50">
        <v>473500</v>
      </c>
      <c r="L9" s="18">
        <f t="shared" si="4"/>
        <v>135000</v>
      </c>
      <c r="M9" s="50">
        <v>153000</v>
      </c>
      <c r="N9" s="50">
        <v>164000</v>
      </c>
      <c r="O9" s="19">
        <f t="shared" si="5"/>
        <v>124000</v>
      </c>
    </row>
    <row r="10" spans="1:15" x14ac:dyDescent="0.3">
      <c r="A10" s="63" t="s">
        <v>96</v>
      </c>
      <c r="B10" s="1" t="s">
        <v>92</v>
      </c>
      <c r="C10" s="2">
        <f>SUM(C11:C14)</f>
        <v>3866000</v>
      </c>
      <c r="D10" s="2">
        <f t="shared" ref="D10:O10" si="6">SUM(D11:D14)</f>
        <v>780000</v>
      </c>
      <c r="E10" s="2">
        <f t="shared" si="6"/>
        <v>660000</v>
      </c>
      <c r="F10" s="2">
        <f t="shared" si="6"/>
        <v>120000</v>
      </c>
      <c r="G10" s="2">
        <f t="shared" si="6"/>
        <v>1086000</v>
      </c>
      <c r="H10" s="2">
        <f t="shared" si="6"/>
        <v>944100</v>
      </c>
      <c r="I10" s="2">
        <f t="shared" si="6"/>
        <v>261900</v>
      </c>
      <c r="J10" s="2">
        <f t="shared" si="6"/>
        <v>928000</v>
      </c>
      <c r="K10" s="2">
        <f t="shared" si="6"/>
        <v>1076440</v>
      </c>
      <c r="L10" s="2">
        <f t="shared" si="6"/>
        <v>113460</v>
      </c>
      <c r="M10" s="2">
        <f t="shared" si="6"/>
        <v>1072000</v>
      </c>
      <c r="N10" s="2">
        <f t="shared" si="6"/>
        <v>1185460</v>
      </c>
      <c r="O10" s="33">
        <f t="shared" si="6"/>
        <v>0</v>
      </c>
    </row>
    <row r="11" spans="1:15" x14ac:dyDescent="0.3">
      <c r="A11" s="56"/>
      <c r="B11" s="74" t="s">
        <v>97</v>
      </c>
      <c r="C11" s="49">
        <v>2400000</v>
      </c>
      <c r="D11" s="49">
        <v>600000</v>
      </c>
      <c r="E11" s="49">
        <v>600000</v>
      </c>
      <c r="F11" s="15">
        <f t="shared" si="2"/>
        <v>0</v>
      </c>
      <c r="G11" s="49">
        <v>600000</v>
      </c>
      <c r="H11" s="49">
        <v>600000</v>
      </c>
      <c r="I11" s="15">
        <f t="shared" ref="I11:I14" si="7">F11+G11-H11</f>
        <v>0</v>
      </c>
      <c r="J11" s="49">
        <v>600000</v>
      </c>
      <c r="K11" s="49">
        <v>600000</v>
      </c>
      <c r="L11" s="15">
        <f t="shared" ref="L11:L15" si="8">I11+J11-K11</f>
        <v>0</v>
      </c>
      <c r="M11" s="49">
        <v>600000</v>
      </c>
      <c r="N11" s="49">
        <v>600000</v>
      </c>
      <c r="O11" s="16">
        <f t="shared" ref="O11:O14" si="9">L11+M11-N11</f>
        <v>0</v>
      </c>
    </row>
    <row r="12" spans="1:15" x14ac:dyDescent="0.3">
      <c r="A12" s="56"/>
      <c r="B12" s="74" t="s">
        <v>98</v>
      </c>
      <c r="C12" s="49">
        <v>576000</v>
      </c>
      <c r="D12" s="49">
        <v>0</v>
      </c>
      <c r="E12" s="49"/>
      <c r="F12" s="15">
        <f t="shared" si="2"/>
        <v>0</v>
      </c>
      <c r="G12" s="49">
        <v>144000</v>
      </c>
      <c r="H12" s="49">
        <v>0</v>
      </c>
      <c r="I12" s="15">
        <f t="shared" si="7"/>
        <v>144000</v>
      </c>
      <c r="J12" s="49">
        <v>144000</v>
      </c>
      <c r="K12" s="49">
        <v>288000</v>
      </c>
      <c r="L12" s="15">
        <f t="shared" si="8"/>
        <v>0</v>
      </c>
      <c r="M12" s="49">
        <v>288000</v>
      </c>
      <c r="N12" s="49">
        <v>288000</v>
      </c>
      <c r="O12" s="16">
        <f t="shared" si="9"/>
        <v>0</v>
      </c>
    </row>
    <row r="13" spans="1:15" x14ac:dyDescent="0.3">
      <c r="A13" s="56"/>
      <c r="B13" s="74" t="s">
        <v>99</v>
      </c>
      <c r="C13" s="49">
        <v>730000</v>
      </c>
      <c r="D13" s="49">
        <v>180000</v>
      </c>
      <c r="E13" s="49">
        <v>60000</v>
      </c>
      <c r="F13" s="15">
        <f t="shared" si="2"/>
        <v>120000</v>
      </c>
      <c r="G13" s="49">
        <v>182000</v>
      </c>
      <c r="H13" s="49">
        <v>184100</v>
      </c>
      <c r="I13" s="15">
        <f t="shared" si="7"/>
        <v>117900</v>
      </c>
      <c r="J13" s="49">
        <v>184000</v>
      </c>
      <c r="K13" s="49">
        <v>188440</v>
      </c>
      <c r="L13" s="15">
        <f t="shared" si="8"/>
        <v>113460</v>
      </c>
      <c r="M13" s="49">
        <v>184000</v>
      </c>
      <c r="N13" s="49">
        <v>297460</v>
      </c>
      <c r="O13" s="16">
        <f t="shared" si="9"/>
        <v>0</v>
      </c>
    </row>
    <row r="14" spans="1:15" ht="17.25" thickBot="1" x14ac:dyDescent="0.35">
      <c r="A14" s="64"/>
      <c r="B14" s="76" t="s">
        <v>100</v>
      </c>
      <c r="C14" s="67">
        <v>160000</v>
      </c>
      <c r="D14" s="67">
        <v>0</v>
      </c>
      <c r="E14" s="67"/>
      <c r="F14" s="17">
        <f t="shared" si="2"/>
        <v>0</v>
      </c>
      <c r="G14" s="67">
        <v>160000</v>
      </c>
      <c r="H14" s="67">
        <v>160000</v>
      </c>
      <c r="I14" s="17">
        <f t="shared" si="7"/>
        <v>0</v>
      </c>
      <c r="J14" s="67">
        <v>0</v>
      </c>
      <c r="K14" s="67"/>
      <c r="L14" s="17">
        <f t="shared" si="8"/>
        <v>0</v>
      </c>
      <c r="M14" s="67">
        <v>0</v>
      </c>
      <c r="N14" s="67">
        <v>0</v>
      </c>
      <c r="O14" s="21">
        <f t="shared" si="9"/>
        <v>0</v>
      </c>
    </row>
    <row r="15" spans="1:15" ht="17.25" thickBot="1" x14ac:dyDescent="0.35">
      <c r="A15" s="20" t="s">
        <v>101</v>
      </c>
      <c r="B15" s="34" t="s">
        <v>92</v>
      </c>
      <c r="C15" s="35">
        <v>1000000</v>
      </c>
      <c r="D15" s="35">
        <v>0</v>
      </c>
      <c r="E15" s="35">
        <v>0</v>
      </c>
      <c r="F15" s="36">
        <f t="shared" si="2"/>
        <v>0</v>
      </c>
      <c r="G15" s="35">
        <v>1000000</v>
      </c>
      <c r="H15" s="35">
        <v>1000000</v>
      </c>
      <c r="I15" s="35">
        <f>F15+G15-H15</f>
        <v>0</v>
      </c>
      <c r="J15" s="35"/>
      <c r="K15" s="35"/>
      <c r="L15" s="36">
        <f t="shared" si="8"/>
        <v>0</v>
      </c>
      <c r="M15" s="35"/>
      <c r="N15" s="35">
        <v>0</v>
      </c>
      <c r="O15" s="37">
        <f>L15+M15-N15</f>
        <v>0</v>
      </c>
    </row>
    <row r="16" spans="1:15" ht="17.25" thickBot="1" x14ac:dyDescent="0.35"/>
    <row r="17" spans="1:3" ht="17.25" thickBot="1" x14ac:dyDescent="0.35">
      <c r="A17" s="60" t="s">
        <v>102</v>
      </c>
      <c r="B17" s="30" t="s">
        <v>92</v>
      </c>
      <c r="C17" s="31" t="s">
        <v>103</v>
      </c>
    </row>
    <row r="18" spans="1:3" ht="17.25" thickTop="1" x14ac:dyDescent="0.3">
      <c r="A18" s="61"/>
      <c r="B18" s="7" t="s">
        <v>104</v>
      </c>
      <c r="C18" s="29">
        <f>O6</f>
        <v>2620</v>
      </c>
    </row>
    <row r="19" spans="1:3" x14ac:dyDescent="0.3">
      <c r="A19" s="61"/>
      <c r="B19" s="14" t="s">
        <v>105</v>
      </c>
      <c r="C19" s="24">
        <f>O10</f>
        <v>0</v>
      </c>
    </row>
    <row r="20" spans="1:3" ht="17.25" thickBot="1" x14ac:dyDescent="0.35">
      <c r="A20" s="62"/>
      <c r="B20" s="25" t="s">
        <v>101</v>
      </c>
      <c r="C20" s="28">
        <f>O15</f>
        <v>0</v>
      </c>
    </row>
    <row r="21" spans="1:3" ht="17.25" thickBot="1" x14ac:dyDescent="0.35">
      <c r="A21" s="26" t="s">
        <v>106</v>
      </c>
      <c r="B21" s="27" t="s">
        <v>107</v>
      </c>
      <c r="C21" s="41">
        <v>6537</v>
      </c>
    </row>
  </sheetData>
  <mergeCells count="11">
    <mergeCell ref="A6:A9"/>
    <mergeCell ref="A10:A14"/>
    <mergeCell ref="A17:A20"/>
    <mergeCell ref="A1:O1"/>
    <mergeCell ref="A2:B2"/>
    <mergeCell ref="A3:B3"/>
    <mergeCell ref="C3:C4"/>
    <mergeCell ref="D3:F3"/>
    <mergeCell ref="G3:I3"/>
    <mergeCell ref="J3:L3"/>
    <mergeCell ref="M3:O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zoomScale="85" zoomScaleNormal="85" workbookViewId="0">
      <selection activeCell="D26" sqref="D26"/>
    </sheetView>
  </sheetViews>
  <sheetFormatPr defaultRowHeight="16.5" x14ac:dyDescent="0.3"/>
  <cols>
    <col min="1" max="1" width="8.75" customWidth="1"/>
    <col min="2" max="15" width="13.625" customWidth="1"/>
  </cols>
  <sheetData>
    <row r="1" spans="1:15" ht="38.25" customHeight="1" x14ac:dyDescent="0.3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5" ht="17.25" thickBot="1" x14ac:dyDescent="0.35"/>
    <row r="3" spans="1:15" ht="27" customHeight="1" x14ac:dyDescent="0.3">
      <c r="A3" s="58" t="s">
        <v>9</v>
      </c>
      <c r="B3" s="59"/>
      <c r="C3" s="53" t="s">
        <v>1</v>
      </c>
      <c r="D3" s="53" t="s">
        <v>5</v>
      </c>
      <c r="E3" s="53"/>
      <c r="F3" s="53"/>
      <c r="G3" s="53" t="s">
        <v>6</v>
      </c>
      <c r="H3" s="53"/>
      <c r="I3" s="53"/>
      <c r="J3" s="53" t="s">
        <v>7</v>
      </c>
      <c r="K3" s="53"/>
      <c r="L3" s="53"/>
      <c r="M3" s="53" t="s">
        <v>8</v>
      </c>
      <c r="N3" s="53"/>
      <c r="O3" s="65"/>
    </row>
    <row r="4" spans="1:15" ht="27" customHeight="1" thickBot="1" x14ac:dyDescent="0.35">
      <c r="A4" s="10" t="s">
        <v>2</v>
      </c>
      <c r="B4" s="11" t="s">
        <v>3</v>
      </c>
      <c r="C4" s="54"/>
      <c r="D4" s="22" t="s">
        <v>10</v>
      </c>
      <c r="E4" s="22" t="s">
        <v>11</v>
      </c>
      <c r="F4" s="22" t="s">
        <v>12</v>
      </c>
      <c r="G4" s="22" t="s">
        <v>10</v>
      </c>
      <c r="H4" s="22" t="s">
        <v>11</v>
      </c>
      <c r="I4" s="22" t="s">
        <v>12</v>
      </c>
      <c r="J4" s="22" t="s">
        <v>10</v>
      </c>
      <c r="K4" s="22" t="s">
        <v>11</v>
      </c>
      <c r="L4" s="22" t="s">
        <v>12</v>
      </c>
      <c r="M4" s="22" t="s">
        <v>10</v>
      </c>
      <c r="N4" s="22" t="s">
        <v>11</v>
      </c>
      <c r="O4" s="23" t="s">
        <v>12</v>
      </c>
    </row>
    <row r="5" spans="1:15" ht="27" customHeight="1" thickTop="1" thickBot="1" x14ac:dyDescent="0.35">
      <c r="A5" s="3" t="s">
        <v>13</v>
      </c>
      <c r="B5" s="12"/>
      <c r="C5" s="13">
        <f>C6+C10+C15</f>
        <v>49839000</v>
      </c>
      <c r="D5" s="13">
        <f>D6+D10+D15</f>
        <v>12299000</v>
      </c>
      <c r="E5" s="13">
        <f>E6+E10+E15</f>
        <v>11731070</v>
      </c>
      <c r="F5" s="13">
        <f>F6+F10+F15</f>
        <v>567930</v>
      </c>
      <c r="G5" s="13">
        <f>G6+G10+G15</f>
        <v>11653000</v>
      </c>
      <c r="H5" s="13">
        <f t="shared" ref="H5:O5" si="0">H6+H10+H15</f>
        <v>11268650</v>
      </c>
      <c r="I5" s="13">
        <f t="shared" si="0"/>
        <v>952280</v>
      </c>
      <c r="J5" s="13">
        <f t="shared" si="0"/>
        <v>15509000</v>
      </c>
      <c r="K5" s="13">
        <f t="shared" si="0"/>
        <v>14312171</v>
      </c>
      <c r="L5" s="13">
        <f t="shared" si="0"/>
        <v>2149109</v>
      </c>
      <c r="M5" s="13">
        <f t="shared" si="0"/>
        <v>10378000</v>
      </c>
      <c r="N5" s="13">
        <f t="shared" si="0"/>
        <v>12077929</v>
      </c>
      <c r="O5" s="38">
        <f t="shared" si="0"/>
        <v>449180</v>
      </c>
    </row>
    <row r="6" spans="1:15" ht="27" customHeight="1" thickTop="1" x14ac:dyDescent="0.3">
      <c r="A6" s="55" t="s">
        <v>14</v>
      </c>
      <c r="B6" s="8" t="s">
        <v>0</v>
      </c>
      <c r="C6" s="46">
        <f>C7+C8+C9</f>
        <v>45009000</v>
      </c>
      <c r="D6" s="9">
        <f t="shared" ref="D6:O6" si="1">D7+D8+D9</f>
        <v>11375000</v>
      </c>
      <c r="E6" s="9">
        <f t="shared" si="1"/>
        <v>10876560</v>
      </c>
      <c r="F6" s="9">
        <f t="shared" si="1"/>
        <v>498440</v>
      </c>
      <c r="G6" s="9">
        <f t="shared" si="1"/>
        <v>9727000</v>
      </c>
      <c r="H6" s="9">
        <f t="shared" si="1"/>
        <v>9371290</v>
      </c>
      <c r="I6" s="9">
        <f t="shared" si="1"/>
        <v>854150</v>
      </c>
      <c r="J6" s="9">
        <f t="shared" si="1"/>
        <v>14421000</v>
      </c>
      <c r="K6" s="9">
        <f t="shared" si="1"/>
        <v>13323851</v>
      </c>
      <c r="L6" s="9">
        <f t="shared" si="1"/>
        <v>1951299</v>
      </c>
      <c r="M6" s="9">
        <f t="shared" si="1"/>
        <v>9486000</v>
      </c>
      <c r="N6" s="9">
        <f t="shared" si="1"/>
        <v>11028119</v>
      </c>
      <c r="O6" s="32">
        <f t="shared" si="1"/>
        <v>409180</v>
      </c>
    </row>
    <row r="7" spans="1:15" ht="27" customHeight="1" x14ac:dyDescent="0.3">
      <c r="A7" s="56"/>
      <c r="B7" s="14" t="s">
        <v>15</v>
      </c>
      <c r="C7" s="47">
        <v>40240000</v>
      </c>
      <c r="D7" s="39">
        <v>9715000</v>
      </c>
      <c r="E7" s="39">
        <v>9538720</v>
      </c>
      <c r="F7" s="39">
        <f>D7-E7</f>
        <v>176280</v>
      </c>
      <c r="G7" s="39">
        <v>8641000</v>
      </c>
      <c r="H7" s="39">
        <v>8521440</v>
      </c>
      <c r="I7" s="15">
        <f>F7+G7-H7</f>
        <v>295840</v>
      </c>
      <c r="J7" s="39">
        <v>13109000</v>
      </c>
      <c r="K7" s="39">
        <v>12488700</v>
      </c>
      <c r="L7" s="15">
        <f>I7+J7-K7</f>
        <v>916140</v>
      </c>
      <c r="M7" s="39">
        <v>8775000</v>
      </c>
      <c r="N7" s="39">
        <v>9688780</v>
      </c>
      <c r="O7" s="16">
        <f>L7+M7-N7</f>
        <v>2360</v>
      </c>
    </row>
    <row r="8" spans="1:15" ht="27" customHeight="1" x14ac:dyDescent="0.3">
      <c r="A8" s="56"/>
      <c r="B8" s="14" t="s">
        <v>16</v>
      </c>
      <c r="C8" s="4">
        <v>3689000</v>
      </c>
      <c r="D8" s="4">
        <v>1440000</v>
      </c>
      <c r="E8" s="4">
        <v>1272860</v>
      </c>
      <c r="F8" s="39">
        <f t="shared" ref="F8:F14" si="2">D8-E8</f>
        <v>167140</v>
      </c>
      <c r="G8" s="4">
        <v>876000</v>
      </c>
      <c r="H8" s="4">
        <v>824850</v>
      </c>
      <c r="I8" s="15">
        <f t="shared" ref="I8:I9" si="3">F8+G8-H8</f>
        <v>218290</v>
      </c>
      <c r="J8" s="4">
        <v>945000</v>
      </c>
      <c r="K8" s="4">
        <v>749451</v>
      </c>
      <c r="L8" s="15">
        <f t="shared" ref="L8:L9" si="4">I8+J8-K8</f>
        <v>413839</v>
      </c>
      <c r="M8" s="4">
        <v>428000</v>
      </c>
      <c r="N8" s="4">
        <v>841839</v>
      </c>
      <c r="O8" s="40">
        <f t="shared" ref="O8:O9" si="5">L8+M8-N8</f>
        <v>0</v>
      </c>
    </row>
    <row r="9" spans="1:15" ht="27" customHeight="1" thickBot="1" x14ac:dyDescent="0.35">
      <c r="A9" s="57"/>
      <c r="B9" s="6" t="s">
        <v>17</v>
      </c>
      <c r="C9" s="5">
        <v>1080000</v>
      </c>
      <c r="D9" s="42">
        <v>220000</v>
      </c>
      <c r="E9" s="42">
        <v>64980</v>
      </c>
      <c r="F9" s="43">
        <f t="shared" si="2"/>
        <v>155020</v>
      </c>
      <c r="G9" s="42">
        <v>210000</v>
      </c>
      <c r="H9" s="42">
        <v>25000</v>
      </c>
      <c r="I9" s="18">
        <f t="shared" si="3"/>
        <v>340020</v>
      </c>
      <c r="J9" s="42">
        <v>367000</v>
      </c>
      <c r="K9" s="42">
        <v>85700</v>
      </c>
      <c r="L9" s="18">
        <f t="shared" si="4"/>
        <v>621320</v>
      </c>
      <c r="M9" s="42">
        <v>283000</v>
      </c>
      <c r="N9" s="42">
        <v>497500</v>
      </c>
      <c r="O9" s="19">
        <f t="shared" si="5"/>
        <v>406820</v>
      </c>
    </row>
    <row r="10" spans="1:15" ht="27" customHeight="1" x14ac:dyDescent="0.3">
      <c r="A10" s="63" t="s">
        <v>18</v>
      </c>
      <c r="B10" s="1" t="s">
        <v>0</v>
      </c>
      <c r="C10" s="2">
        <v>3830000</v>
      </c>
      <c r="D10" s="2">
        <f t="shared" ref="D10:H10" si="6">SUM(D11:D14)</f>
        <v>924000</v>
      </c>
      <c r="E10" s="2">
        <f t="shared" si="6"/>
        <v>854510</v>
      </c>
      <c r="F10" s="2">
        <f t="shared" si="6"/>
        <v>69490</v>
      </c>
      <c r="G10" s="2">
        <f t="shared" si="6"/>
        <v>926000</v>
      </c>
      <c r="H10" s="2">
        <f t="shared" si="6"/>
        <v>897360</v>
      </c>
      <c r="I10" s="2">
        <f t="shared" ref="I10:O10" si="7">SUM(I11:I14)</f>
        <v>98130</v>
      </c>
      <c r="J10" s="2">
        <f t="shared" si="7"/>
        <v>1088000</v>
      </c>
      <c r="K10" s="2">
        <f t="shared" si="7"/>
        <v>988320</v>
      </c>
      <c r="L10" s="2">
        <f t="shared" si="7"/>
        <v>197810</v>
      </c>
      <c r="M10" s="2">
        <f t="shared" si="7"/>
        <v>892000</v>
      </c>
      <c r="N10" s="2">
        <f t="shared" si="7"/>
        <v>1049810</v>
      </c>
      <c r="O10" s="33">
        <f t="shared" si="7"/>
        <v>40000</v>
      </c>
    </row>
    <row r="11" spans="1:15" ht="27" customHeight="1" x14ac:dyDescent="0.3">
      <c r="A11" s="56"/>
      <c r="B11" s="14" t="s">
        <v>19</v>
      </c>
      <c r="C11" s="48">
        <v>2400000</v>
      </c>
      <c r="D11" s="4">
        <v>600000</v>
      </c>
      <c r="E11" s="4">
        <v>600000</v>
      </c>
      <c r="F11" s="39">
        <f t="shared" si="2"/>
        <v>0</v>
      </c>
      <c r="G11" s="4">
        <v>600000</v>
      </c>
      <c r="H11" s="4">
        <v>600000</v>
      </c>
      <c r="I11" s="15">
        <f t="shared" ref="I11:I14" si="8">F11+G11-H11</f>
        <v>0</v>
      </c>
      <c r="J11" s="4">
        <v>600000</v>
      </c>
      <c r="K11" s="4">
        <v>600000</v>
      </c>
      <c r="L11" s="15">
        <f t="shared" ref="L11:L15" si="9">I11+J11-K11</f>
        <v>0</v>
      </c>
      <c r="M11" s="4">
        <v>600000</v>
      </c>
      <c r="N11" s="4">
        <v>600000</v>
      </c>
      <c r="O11" s="16">
        <f t="shared" ref="O11:O14" si="10">L11+M11-N11</f>
        <v>0</v>
      </c>
    </row>
    <row r="12" spans="1:15" ht="27" customHeight="1" x14ac:dyDescent="0.3">
      <c r="A12" s="56"/>
      <c r="B12" s="14" t="s">
        <v>20</v>
      </c>
      <c r="C12" s="49">
        <v>540000</v>
      </c>
      <c r="D12" s="4">
        <v>144000</v>
      </c>
      <c r="E12" s="4">
        <v>108000</v>
      </c>
      <c r="F12" s="39">
        <f t="shared" si="2"/>
        <v>36000</v>
      </c>
      <c r="G12" s="4">
        <v>144000</v>
      </c>
      <c r="H12" s="4">
        <v>144000</v>
      </c>
      <c r="I12" s="15">
        <f t="shared" si="8"/>
        <v>36000</v>
      </c>
      <c r="J12" s="4">
        <v>144000</v>
      </c>
      <c r="K12" s="4">
        <v>143600</v>
      </c>
      <c r="L12" s="15">
        <f t="shared" si="9"/>
        <v>36400</v>
      </c>
      <c r="M12" s="4">
        <v>108000</v>
      </c>
      <c r="N12" s="4">
        <v>144400</v>
      </c>
      <c r="O12" s="16">
        <f t="shared" si="10"/>
        <v>0</v>
      </c>
    </row>
    <row r="13" spans="1:15" ht="27" customHeight="1" x14ac:dyDescent="0.3">
      <c r="A13" s="56"/>
      <c r="B13" s="14" t="s">
        <v>21</v>
      </c>
      <c r="C13" s="49">
        <v>730000</v>
      </c>
      <c r="D13" s="4">
        <v>180000</v>
      </c>
      <c r="E13" s="4">
        <v>146510</v>
      </c>
      <c r="F13" s="39">
        <f t="shared" si="2"/>
        <v>33490</v>
      </c>
      <c r="G13" s="4">
        <v>182000</v>
      </c>
      <c r="H13" s="4">
        <v>153360</v>
      </c>
      <c r="I13" s="15">
        <f t="shared" si="8"/>
        <v>62130</v>
      </c>
      <c r="J13" s="4">
        <v>184000</v>
      </c>
      <c r="K13" s="4">
        <v>244720</v>
      </c>
      <c r="L13" s="15">
        <f t="shared" si="9"/>
        <v>1410</v>
      </c>
      <c r="M13" s="4">
        <v>184000</v>
      </c>
      <c r="N13" s="4">
        <v>185410</v>
      </c>
      <c r="O13" s="16">
        <f t="shared" si="10"/>
        <v>0</v>
      </c>
    </row>
    <row r="14" spans="1:15" ht="27" customHeight="1" thickBot="1" x14ac:dyDescent="0.35">
      <c r="A14" s="64"/>
      <c r="B14" s="25" t="s">
        <v>22</v>
      </c>
      <c r="C14" s="50">
        <v>160000</v>
      </c>
      <c r="D14" s="5">
        <v>0</v>
      </c>
      <c r="E14" s="5"/>
      <c r="F14" s="44">
        <f t="shared" si="2"/>
        <v>0</v>
      </c>
      <c r="G14" s="5"/>
      <c r="H14" s="5"/>
      <c r="I14" s="17">
        <f t="shared" si="8"/>
        <v>0</v>
      </c>
      <c r="J14" s="5">
        <v>160000</v>
      </c>
      <c r="K14" s="5"/>
      <c r="L14" s="17">
        <f t="shared" si="9"/>
        <v>160000</v>
      </c>
      <c r="M14" s="5">
        <v>0</v>
      </c>
      <c r="N14" s="5">
        <v>120000</v>
      </c>
      <c r="O14" s="21">
        <f t="shared" si="10"/>
        <v>40000</v>
      </c>
    </row>
    <row r="15" spans="1:15" ht="27" customHeight="1" thickBot="1" x14ac:dyDescent="0.35">
      <c r="A15" s="20" t="s">
        <v>23</v>
      </c>
      <c r="B15" s="34" t="s">
        <v>0</v>
      </c>
      <c r="C15" s="51">
        <v>1000000</v>
      </c>
      <c r="D15" s="35">
        <v>0</v>
      </c>
      <c r="E15" s="35">
        <v>0</v>
      </c>
      <c r="F15" s="35">
        <f>D15-E15</f>
        <v>0</v>
      </c>
      <c r="G15" s="35">
        <v>1000000</v>
      </c>
      <c r="H15" s="35">
        <v>1000000</v>
      </c>
      <c r="I15" s="35">
        <f>F15+G15-H15</f>
        <v>0</v>
      </c>
      <c r="J15" s="35">
        <v>0</v>
      </c>
      <c r="K15" s="35">
        <v>0</v>
      </c>
      <c r="L15" s="36">
        <f t="shared" si="9"/>
        <v>0</v>
      </c>
      <c r="M15" s="35"/>
      <c r="N15" s="35">
        <v>0</v>
      </c>
      <c r="O15" s="37">
        <f>L15+M15-N15</f>
        <v>0</v>
      </c>
    </row>
    <row r="16" spans="1:15" ht="14.25" customHeight="1" thickBot="1" x14ac:dyDescent="0.35"/>
    <row r="17" spans="1:3" ht="21.75" customHeight="1" thickBot="1" x14ac:dyDescent="0.35">
      <c r="A17" s="60" t="s">
        <v>28</v>
      </c>
      <c r="B17" s="30" t="s">
        <v>0</v>
      </c>
      <c r="C17" s="31" t="s">
        <v>29</v>
      </c>
    </row>
    <row r="18" spans="1:3" ht="21.75" customHeight="1" thickTop="1" x14ac:dyDescent="0.3">
      <c r="A18" s="61"/>
      <c r="B18" s="7" t="s">
        <v>25</v>
      </c>
      <c r="C18" s="29">
        <f>O6</f>
        <v>409180</v>
      </c>
    </row>
    <row r="19" spans="1:3" ht="21.75" customHeight="1" x14ac:dyDescent="0.3">
      <c r="A19" s="61"/>
      <c r="B19" s="14" t="s">
        <v>24</v>
      </c>
      <c r="C19" s="24">
        <f>O10</f>
        <v>40000</v>
      </c>
    </row>
    <row r="20" spans="1:3" ht="21.75" customHeight="1" thickBot="1" x14ac:dyDescent="0.35">
      <c r="A20" s="62"/>
      <c r="B20" s="25" t="s">
        <v>4</v>
      </c>
      <c r="C20" s="28">
        <f>O15</f>
        <v>0</v>
      </c>
    </row>
    <row r="21" spans="1:3" ht="21.75" customHeight="1" thickBot="1" x14ac:dyDescent="0.35">
      <c r="A21" s="26" t="s">
        <v>27</v>
      </c>
      <c r="B21" s="27" t="s">
        <v>26</v>
      </c>
      <c r="C21" s="41">
        <v>7200</v>
      </c>
    </row>
  </sheetData>
  <mergeCells count="10">
    <mergeCell ref="A1:O1"/>
    <mergeCell ref="C3:C4"/>
    <mergeCell ref="A6:A9"/>
    <mergeCell ref="A3:B3"/>
    <mergeCell ref="A17:A20"/>
    <mergeCell ref="A10:A14"/>
    <mergeCell ref="D3:F3"/>
    <mergeCell ref="G3:I3"/>
    <mergeCell ref="J3:L3"/>
    <mergeCell ref="M3:O3"/>
  </mergeCells>
  <phoneticPr fontId="4" type="noConversion"/>
  <pageMargins left="0.31" right="0.24" top="0.41" bottom="0.39" header="0.24" footer="0.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F26" sqref="F26"/>
    </sheetView>
  </sheetViews>
  <sheetFormatPr defaultRowHeight="16.5" x14ac:dyDescent="0.3"/>
  <cols>
    <col min="1" max="2" width="13.625" customWidth="1"/>
    <col min="3" max="9" width="14.5" customWidth="1"/>
  </cols>
  <sheetData>
    <row r="1" spans="1:9" ht="20.25" x14ac:dyDescent="0.3">
      <c r="A1" s="52" t="s">
        <v>31</v>
      </c>
      <c r="B1" s="52"/>
      <c r="C1" s="52"/>
      <c r="D1" s="52"/>
      <c r="E1" s="52"/>
      <c r="F1" s="52"/>
      <c r="G1" s="52"/>
      <c r="H1" s="52"/>
      <c r="I1" s="52"/>
    </row>
    <row r="2" spans="1:9" ht="17.25" thickBot="1" x14ac:dyDescent="0.35">
      <c r="A2" s="66" t="s">
        <v>32</v>
      </c>
      <c r="B2" s="66"/>
    </row>
    <row r="3" spans="1:9" x14ac:dyDescent="0.3">
      <c r="A3" s="58" t="s">
        <v>33</v>
      </c>
      <c r="B3" s="59"/>
      <c r="C3" s="53" t="s">
        <v>34</v>
      </c>
      <c r="D3" s="53" t="s">
        <v>7</v>
      </c>
      <c r="E3" s="53"/>
      <c r="F3" s="53"/>
      <c r="G3" s="53" t="s">
        <v>8</v>
      </c>
      <c r="H3" s="53"/>
      <c r="I3" s="65"/>
    </row>
    <row r="4" spans="1:9" ht="17.25" thickBot="1" x14ac:dyDescent="0.35">
      <c r="A4" s="10" t="s">
        <v>2</v>
      </c>
      <c r="B4" s="11" t="s">
        <v>3</v>
      </c>
      <c r="C4" s="54"/>
      <c r="D4" s="45" t="s">
        <v>35</v>
      </c>
      <c r="E4" s="45" t="s">
        <v>36</v>
      </c>
      <c r="F4" s="45" t="s">
        <v>37</v>
      </c>
      <c r="G4" s="45" t="s">
        <v>35</v>
      </c>
      <c r="H4" s="45" t="s">
        <v>36</v>
      </c>
      <c r="I4" s="23" t="s">
        <v>37</v>
      </c>
    </row>
    <row r="5" spans="1:9" ht="18" thickTop="1" thickBot="1" x14ac:dyDescent="0.35">
      <c r="A5" s="3" t="s">
        <v>38</v>
      </c>
      <c r="B5" s="12"/>
      <c r="C5" s="13">
        <f>C6+C10+C15</f>
        <v>19638140</v>
      </c>
      <c r="D5" s="13">
        <f t="shared" ref="D5:I5" si="0">D6+D10+D15</f>
        <v>11470000</v>
      </c>
      <c r="E5" s="13">
        <f t="shared" si="0"/>
        <v>11062135</v>
      </c>
      <c r="F5" s="13">
        <f t="shared" si="0"/>
        <v>407865</v>
      </c>
      <c r="G5" s="13">
        <f t="shared" si="0"/>
        <v>8168140</v>
      </c>
      <c r="H5" s="13">
        <f t="shared" si="0"/>
        <v>8557985</v>
      </c>
      <c r="I5" s="38">
        <f t="shared" si="0"/>
        <v>18020</v>
      </c>
    </row>
    <row r="6" spans="1:9" ht="17.25" thickTop="1" x14ac:dyDescent="0.3">
      <c r="A6" s="55" t="s">
        <v>39</v>
      </c>
      <c r="B6" s="8" t="s">
        <v>40</v>
      </c>
      <c r="C6" s="46">
        <f>C7+C8+C9</f>
        <v>16922140</v>
      </c>
      <c r="D6" s="9">
        <f t="shared" ref="D6:I6" si="1">D7+D8+D9</f>
        <v>9532000</v>
      </c>
      <c r="E6" s="9">
        <f t="shared" si="1"/>
        <v>9124145</v>
      </c>
      <c r="F6" s="9">
        <f t="shared" si="1"/>
        <v>407855</v>
      </c>
      <c r="G6" s="9">
        <f t="shared" si="1"/>
        <v>7390140</v>
      </c>
      <c r="H6" s="9">
        <f t="shared" si="1"/>
        <v>7797995</v>
      </c>
      <c r="I6" s="32">
        <f t="shared" si="1"/>
        <v>0</v>
      </c>
    </row>
    <row r="7" spans="1:9" x14ac:dyDescent="0.3">
      <c r="A7" s="56"/>
      <c r="B7" s="14" t="s">
        <v>47</v>
      </c>
      <c r="C7" s="47">
        <v>14653000</v>
      </c>
      <c r="D7" s="39">
        <v>8206000</v>
      </c>
      <c r="E7" s="39">
        <v>7933905</v>
      </c>
      <c r="F7" s="15">
        <f>D7-E7</f>
        <v>272095</v>
      </c>
      <c r="G7" s="39">
        <v>6447000</v>
      </c>
      <c r="H7" s="39">
        <v>6719095</v>
      </c>
      <c r="I7" s="16">
        <f>F7+G7-H7</f>
        <v>0</v>
      </c>
    </row>
    <row r="8" spans="1:9" x14ac:dyDescent="0.3">
      <c r="A8" s="56"/>
      <c r="B8" s="14" t="s">
        <v>48</v>
      </c>
      <c r="C8" s="4">
        <v>1702140</v>
      </c>
      <c r="D8" s="4">
        <v>1006000</v>
      </c>
      <c r="E8" s="4">
        <v>947340</v>
      </c>
      <c r="F8" s="15">
        <f t="shared" ref="F8:F15" si="2">D8-E8</f>
        <v>58660</v>
      </c>
      <c r="G8" s="4">
        <v>696140</v>
      </c>
      <c r="H8" s="4">
        <v>754800</v>
      </c>
      <c r="I8" s="40">
        <f t="shared" ref="I8:I9" si="3">F8+G8-H8</f>
        <v>0</v>
      </c>
    </row>
    <row r="9" spans="1:9" ht="17.25" thickBot="1" x14ac:dyDescent="0.35">
      <c r="A9" s="57"/>
      <c r="B9" s="6" t="s">
        <v>49</v>
      </c>
      <c r="C9" s="5">
        <v>567000</v>
      </c>
      <c r="D9" s="42">
        <v>320000</v>
      </c>
      <c r="E9" s="42">
        <v>242900</v>
      </c>
      <c r="F9" s="18">
        <f t="shared" si="2"/>
        <v>77100</v>
      </c>
      <c r="G9" s="42">
        <v>247000</v>
      </c>
      <c r="H9" s="42">
        <v>324100</v>
      </c>
      <c r="I9" s="19">
        <f t="shared" si="3"/>
        <v>0</v>
      </c>
    </row>
    <row r="10" spans="1:9" x14ac:dyDescent="0.3">
      <c r="A10" s="63" t="s">
        <v>50</v>
      </c>
      <c r="B10" s="1" t="s">
        <v>40</v>
      </c>
      <c r="C10" s="2">
        <v>1716000</v>
      </c>
      <c r="D10" s="2">
        <f t="shared" ref="D10:I10" si="4">SUM(D11:D14)</f>
        <v>938000</v>
      </c>
      <c r="E10" s="2">
        <f t="shared" si="4"/>
        <v>937990</v>
      </c>
      <c r="F10" s="2">
        <f t="shared" si="4"/>
        <v>10</v>
      </c>
      <c r="G10" s="2">
        <f t="shared" si="4"/>
        <v>778000</v>
      </c>
      <c r="H10" s="2">
        <f t="shared" si="4"/>
        <v>759990</v>
      </c>
      <c r="I10" s="33">
        <f t="shared" si="4"/>
        <v>18020</v>
      </c>
    </row>
    <row r="11" spans="1:9" x14ac:dyDescent="0.3">
      <c r="A11" s="56"/>
      <c r="B11" s="14" t="s">
        <v>51</v>
      </c>
      <c r="C11" s="48">
        <v>900000</v>
      </c>
      <c r="D11" s="49">
        <v>450000</v>
      </c>
      <c r="E11" s="49">
        <v>450000</v>
      </c>
      <c r="F11" s="15">
        <f t="shared" si="2"/>
        <v>0</v>
      </c>
      <c r="G11" s="49">
        <v>450000</v>
      </c>
      <c r="H11" s="49">
        <v>450000</v>
      </c>
      <c r="I11" s="16">
        <f t="shared" ref="I11:I14" si="5">F11+G11-H11</f>
        <v>0</v>
      </c>
    </row>
    <row r="12" spans="1:9" x14ac:dyDescent="0.3">
      <c r="A12" s="56"/>
      <c r="B12" s="14" t="s">
        <v>52</v>
      </c>
      <c r="C12" s="49">
        <v>288000</v>
      </c>
      <c r="D12" s="49">
        <v>144000</v>
      </c>
      <c r="E12" s="49">
        <v>144000</v>
      </c>
      <c r="F12" s="15">
        <f t="shared" si="2"/>
        <v>0</v>
      </c>
      <c r="G12" s="49">
        <v>144000</v>
      </c>
      <c r="H12" s="49">
        <v>144000</v>
      </c>
      <c r="I12" s="16">
        <f t="shared" si="5"/>
        <v>0</v>
      </c>
    </row>
    <row r="13" spans="1:9" x14ac:dyDescent="0.3">
      <c r="A13" s="56"/>
      <c r="B13" s="14" t="s">
        <v>53</v>
      </c>
      <c r="C13" s="49">
        <v>368000</v>
      </c>
      <c r="D13" s="49">
        <v>184000</v>
      </c>
      <c r="E13" s="49">
        <v>183990</v>
      </c>
      <c r="F13" s="15">
        <f t="shared" si="2"/>
        <v>10</v>
      </c>
      <c r="G13" s="49">
        <v>184000</v>
      </c>
      <c r="H13" s="49">
        <v>165990</v>
      </c>
      <c r="I13" s="16">
        <f t="shared" si="5"/>
        <v>18020</v>
      </c>
    </row>
    <row r="14" spans="1:9" ht="17.25" thickBot="1" x14ac:dyDescent="0.35">
      <c r="A14" s="64"/>
      <c r="B14" s="25" t="s">
        <v>54</v>
      </c>
      <c r="C14" s="50">
        <v>160000</v>
      </c>
      <c r="D14" s="67">
        <v>160000</v>
      </c>
      <c r="E14" s="67">
        <v>160000</v>
      </c>
      <c r="F14" s="17">
        <f t="shared" si="2"/>
        <v>0</v>
      </c>
      <c r="G14" s="67">
        <v>0</v>
      </c>
      <c r="H14" s="67"/>
      <c r="I14" s="21">
        <f t="shared" si="5"/>
        <v>0</v>
      </c>
    </row>
    <row r="15" spans="1:9" ht="17.25" thickBot="1" x14ac:dyDescent="0.35">
      <c r="A15" s="20" t="s">
        <v>44</v>
      </c>
      <c r="B15" s="34" t="s">
        <v>40</v>
      </c>
      <c r="C15" s="51">
        <v>1000000</v>
      </c>
      <c r="D15" s="35">
        <v>1000000</v>
      </c>
      <c r="E15" s="35">
        <v>1000000</v>
      </c>
      <c r="F15" s="68">
        <f t="shared" si="2"/>
        <v>0</v>
      </c>
      <c r="G15" s="35">
        <v>0</v>
      </c>
      <c r="H15" s="35">
        <v>0</v>
      </c>
      <c r="I15" s="37">
        <f>F15+G15-H15</f>
        <v>0</v>
      </c>
    </row>
    <row r="16" spans="1:9" ht="17.25" thickBot="1" x14ac:dyDescent="0.35">
      <c r="A16" s="69"/>
      <c r="B16" s="69"/>
      <c r="C16" s="69"/>
      <c r="D16" s="69"/>
      <c r="E16" s="69"/>
      <c r="F16" s="69"/>
      <c r="G16" s="69"/>
      <c r="H16" s="69"/>
      <c r="I16" s="69"/>
    </row>
    <row r="17" spans="1:3" ht="17.25" thickBot="1" x14ac:dyDescent="0.35">
      <c r="A17" s="60" t="s">
        <v>41</v>
      </c>
      <c r="B17" s="30" t="s">
        <v>40</v>
      </c>
      <c r="C17" s="31" t="s">
        <v>42</v>
      </c>
    </row>
    <row r="18" spans="1:3" ht="17.25" thickTop="1" x14ac:dyDescent="0.3">
      <c r="A18" s="61"/>
      <c r="B18" s="7" t="s">
        <v>43</v>
      </c>
      <c r="C18" s="29">
        <f>I6</f>
        <v>0</v>
      </c>
    </row>
    <row r="19" spans="1:3" x14ac:dyDescent="0.3">
      <c r="A19" s="61"/>
      <c r="B19" s="14" t="s">
        <v>55</v>
      </c>
      <c r="C19" s="24">
        <f>I10</f>
        <v>18020</v>
      </c>
    </row>
    <row r="20" spans="1:3" ht="17.25" thickBot="1" x14ac:dyDescent="0.35">
      <c r="A20" s="62"/>
      <c r="B20" s="25" t="s">
        <v>56</v>
      </c>
      <c r="C20" s="28">
        <f>I15</f>
        <v>0</v>
      </c>
    </row>
    <row r="21" spans="1:3" ht="17.25" thickBot="1" x14ac:dyDescent="0.35">
      <c r="A21" s="26" t="s">
        <v>57</v>
      </c>
      <c r="B21" s="27" t="s">
        <v>58</v>
      </c>
      <c r="C21" s="41">
        <v>2758</v>
      </c>
    </row>
  </sheetData>
  <mergeCells count="10">
    <mergeCell ref="A6:A9"/>
    <mergeCell ref="A10:A14"/>
    <mergeCell ref="A16:I16"/>
    <mergeCell ref="A17:A20"/>
    <mergeCell ref="A1:I1"/>
    <mergeCell ref="A2:B2"/>
    <mergeCell ref="A3:B3"/>
    <mergeCell ref="C3:C4"/>
    <mergeCell ref="D3:F3"/>
    <mergeCell ref="G3:I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공고</vt:lpstr>
      <vt:lpstr>홀로서기</vt:lpstr>
      <vt:lpstr>집으로</vt:lpstr>
      <vt:lpstr>향기로운집</vt:lpstr>
      <vt:lpstr>행복샘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2014-02-18T06:56:35Z</cp:lastPrinted>
  <dcterms:created xsi:type="dcterms:W3CDTF">2012-02-28T02:15:52Z</dcterms:created>
  <dcterms:modified xsi:type="dcterms:W3CDTF">2014-03-28T06:05:43Z</dcterms:modified>
</cp:coreProperties>
</file>